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https://d.docs.live.net/32034e225e02fc69/Websiter/"/>
    </mc:Choice>
  </mc:AlternateContent>
  <xr:revisionPtr revIDLastSave="152" documentId="8_{B9A811A7-2EBD-4A1B-8CD9-07C0B35FE1CB}" xr6:coauthVersionLast="47" xr6:coauthVersionMax="47" xr10:uidLastSave="{7A976C7F-3EBE-411C-B3EA-30498A565E8F}"/>
  <bookViews>
    <workbookView xWindow="-120" yWindow="-120" windowWidth="38640" windowHeight="21120" firstSheet="2" activeTab="2" xr2:uid="{00000000-000D-0000-FFFF-FFFF00000000}"/>
  </bookViews>
  <sheets>
    <sheet name="All GCSE topics" sheetId="1" state="hidden" r:id="rId1"/>
    <sheet name="Weekly GCSE Revision " sheetId="4" state="hidden" r:id="rId2"/>
    <sheet name="Weekly Timetable (term time)" sheetId="6" r:id="rId3"/>
    <sheet name="Weekly Timetable (holidays)" sheetId="5" r:id="rId4"/>
    <sheet name="Weekly Timetable (Example)" sheetId="7" r:id="rId5"/>
  </sheets>
  <definedNames>
    <definedName name="_xlnm.Print_Area" localSheetId="4">'Weekly Timetable (Example)'!$A$1:$J$34</definedName>
    <definedName name="_xlnm.Print_Area" localSheetId="3">'Weekly Timetable (holidays)'!$A$1:$J$34</definedName>
    <definedName name="_xlnm.Print_Area" localSheetId="2">'Weekly Timetable (term time)'!$A$1:$J$34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7" l="1"/>
  <c r="I30" i="7"/>
  <c r="H30" i="7"/>
  <c r="G30" i="7"/>
  <c r="F30" i="7"/>
  <c r="E30" i="7"/>
  <c r="D30" i="7"/>
  <c r="J29" i="7"/>
  <c r="I29" i="7"/>
  <c r="H29" i="7"/>
  <c r="G29" i="7"/>
  <c r="F29" i="7"/>
  <c r="E29" i="7"/>
  <c r="D29" i="7"/>
  <c r="J28" i="7"/>
  <c r="I28" i="7"/>
  <c r="H28" i="7"/>
  <c r="G28" i="7"/>
  <c r="F28" i="7"/>
  <c r="E28" i="7"/>
  <c r="D28" i="7"/>
  <c r="J27" i="7"/>
  <c r="I27" i="7"/>
  <c r="H27" i="7"/>
  <c r="G27" i="7"/>
  <c r="F27" i="7"/>
  <c r="E27" i="7"/>
  <c r="D27" i="7"/>
  <c r="J25" i="7"/>
  <c r="I25" i="7"/>
  <c r="H25" i="7"/>
  <c r="G25" i="7"/>
  <c r="F25" i="7"/>
  <c r="E25" i="7"/>
  <c r="D25" i="7"/>
  <c r="J24" i="7"/>
  <c r="I24" i="7"/>
  <c r="H24" i="7"/>
  <c r="G24" i="7"/>
  <c r="F24" i="7"/>
  <c r="E24" i="7"/>
  <c r="D24" i="7"/>
  <c r="J23" i="7"/>
  <c r="I23" i="7"/>
  <c r="H23" i="7"/>
  <c r="G23" i="7"/>
  <c r="F23" i="7"/>
  <c r="E23" i="7"/>
  <c r="D23" i="7"/>
  <c r="J22" i="7"/>
  <c r="I22" i="7"/>
  <c r="H22" i="7"/>
  <c r="G22" i="7"/>
  <c r="F22" i="7"/>
  <c r="E22" i="7"/>
  <c r="D22" i="7"/>
  <c r="J20" i="7"/>
  <c r="I20" i="7"/>
  <c r="H20" i="7"/>
  <c r="G20" i="7"/>
  <c r="F20" i="7"/>
  <c r="E20" i="7"/>
  <c r="D20" i="7"/>
  <c r="J19" i="7"/>
  <c r="I19" i="7"/>
  <c r="H19" i="7"/>
  <c r="G19" i="7"/>
  <c r="F19" i="7"/>
  <c r="E19" i="7"/>
  <c r="D19" i="7"/>
  <c r="J18" i="7"/>
  <c r="I18" i="7"/>
  <c r="H18" i="7"/>
  <c r="G18" i="7"/>
  <c r="F18" i="7"/>
  <c r="E18" i="7"/>
  <c r="D18" i="7"/>
  <c r="J17" i="7"/>
  <c r="I17" i="7"/>
  <c r="H17" i="7"/>
  <c r="G17" i="7"/>
  <c r="F17" i="7"/>
  <c r="E17" i="7"/>
  <c r="D17" i="7"/>
  <c r="J15" i="7"/>
  <c r="I15" i="7"/>
  <c r="H15" i="7"/>
  <c r="G15" i="7"/>
  <c r="F15" i="7"/>
  <c r="E15" i="7"/>
  <c r="D15" i="7"/>
  <c r="J14" i="7"/>
  <c r="I14" i="7"/>
  <c r="H14" i="7"/>
  <c r="G14" i="7"/>
  <c r="F14" i="7"/>
  <c r="E14" i="7"/>
  <c r="D14" i="7"/>
  <c r="J13" i="7"/>
  <c r="I13" i="7"/>
  <c r="H13" i="7"/>
  <c r="G13" i="7"/>
  <c r="F13" i="7"/>
  <c r="E13" i="7"/>
  <c r="D13" i="7"/>
  <c r="J12" i="7"/>
  <c r="I12" i="7"/>
  <c r="H12" i="7"/>
  <c r="G12" i="7"/>
  <c r="F12" i="7"/>
  <c r="E12" i="7"/>
  <c r="D12" i="7"/>
  <c r="J10" i="7"/>
  <c r="I10" i="7"/>
  <c r="H10" i="7"/>
  <c r="G10" i="7"/>
  <c r="F10" i="7"/>
  <c r="E10" i="7"/>
  <c r="D10" i="7"/>
  <c r="J9" i="7"/>
  <c r="I9" i="7"/>
  <c r="H9" i="7"/>
  <c r="G9" i="7"/>
  <c r="F9" i="7"/>
  <c r="E9" i="7"/>
  <c r="D9" i="7"/>
  <c r="J8" i="7"/>
  <c r="I8" i="7"/>
  <c r="H8" i="7"/>
  <c r="G8" i="7"/>
  <c r="F8" i="7"/>
  <c r="E8" i="7"/>
  <c r="D8" i="7"/>
  <c r="J7" i="7"/>
  <c r="I7" i="7"/>
  <c r="H7" i="7"/>
  <c r="G7" i="7"/>
  <c r="F7" i="7"/>
  <c r="E7" i="7"/>
  <c r="D7" i="7"/>
  <c r="E5" i="7"/>
  <c r="F5" i="7"/>
  <c r="G5" i="7"/>
  <c r="H5" i="7"/>
  <c r="I5" i="7"/>
  <c r="J5" i="7"/>
  <c r="E4" i="7"/>
  <c r="F4" i="7"/>
  <c r="G4" i="7"/>
  <c r="H4" i="7"/>
  <c r="I4" i="7"/>
  <c r="J4" i="7"/>
  <c r="E3" i="7"/>
  <c r="F3" i="7"/>
  <c r="G3" i="7"/>
  <c r="H3" i="7"/>
  <c r="I3" i="7"/>
  <c r="J3" i="7"/>
  <c r="D5" i="7"/>
  <c r="D4" i="7"/>
  <c r="D3" i="7"/>
  <c r="E2" i="7"/>
  <c r="F2" i="7"/>
  <c r="G2" i="7"/>
  <c r="H2" i="7"/>
  <c r="I2" i="7"/>
  <c r="J2" i="7"/>
  <c r="D2" i="7"/>
  <c r="C2" i="7"/>
  <c r="B3" i="7" s="1"/>
  <c r="C3" i="7" s="1"/>
  <c r="B4" i="7" s="1"/>
  <c r="C4" i="7" s="1"/>
  <c r="B5" i="7" s="1"/>
  <c r="C5" i="7" s="1"/>
  <c r="B6" i="7" s="1"/>
  <c r="C6" i="7" s="1"/>
  <c r="B7" i="7" s="1"/>
  <c r="C7" i="7" s="1"/>
  <c r="B8" i="7" s="1"/>
  <c r="C8" i="7" s="1"/>
  <c r="B9" i="7" s="1"/>
  <c r="C9" i="7" s="1"/>
  <c r="B10" i="7" s="1"/>
  <c r="C10" i="7" s="1"/>
  <c r="B11" i="7" s="1"/>
  <c r="C11" i="7" s="1"/>
  <c r="B12" i="7" s="1"/>
  <c r="C12" i="7" s="1"/>
  <c r="B13" i="7" s="1"/>
  <c r="C13" i="7" s="1"/>
  <c r="B14" i="7" s="1"/>
  <c r="C14" i="7" s="1"/>
  <c r="B15" i="7" s="1"/>
  <c r="C15" i="7" s="1"/>
  <c r="B16" i="7" s="1"/>
  <c r="C16" i="7" s="1"/>
  <c r="B17" i="7" s="1"/>
  <c r="C17" i="7" s="1"/>
  <c r="B18" i="7" s="1"/>
  <c r="C18" i="7" s="1"/>
  <c r="B19" i="7" s="1"/>
  <c r="C19" i="7" s="1"/>
  <c r="B20" i="7" s="1"/>
  <c r="C20" i="7" s="1"/>
  <c r="B21" i="7" s="1"/>
  <c r="C21" i="7" s="1"/>
  <c r="B22" i="7" s="1"/>
  <c r="C22" i="7" s="1"/>
  <c r="B23" i="7" s="1"/>
  <c r="C23" i="7" s="1"/>
  <c r="B24" i="7" s="1"/>
  <c r="C24" i="7" s="1"/>
  <c r="B25" i="7" s="1"/>
  <c r="C25" i="7" s="1"/>
  <c r="B26" i="7" s="1"/>
  <c r="C26" i="7" s="1"/>
  <c r="B27" i="7" s="1"/>
  <c r="C27" i="7" s="1"/>
  <c r="B28" i="7" s="1"/>
  <c r="C28" i="7" s="1"/>
  <c r="B29" i="7" s="1"/>
  <c r="C29" i="7" s="1"/>
  <c r="B30" i="7" s="1"/>
  <c r="C30" i="7" s="1"/>
  <c r="B2" i="7"/>
  <c r="C2" i="6"/>
  <c r="B3" i="6" s="1"/>
  <c r="C3" i="6" s="1"/>
  <c r="B4" i="6" s="1"/>
  <c r="C4" i="6" s="1"/>
  <c r="B5" i="6" s="1"/>
  <c r="C5" i="6" s="1"/>
  <c r="B6" i="6" s="1"/>
  <c r="C6" i="6" s="1"/>
  <c r="B7" i="6" s="1"/>
  <c r="C7" i="6" s="1"/>
  <c r="B8" i="6" s="1"/>
  <c r="C8" i="6" s="1"/>
  <c r="B9" i="6" s="1"/>
  <c r="C9" i="6" s="1"/>
  <c r="B10" i="6" s="1"/>
  <c r="C10" i="6" s="1"/>
  <c r="B11" i="6" s="1"/>
  <c r="C11" i="6" s="1"/>
  <c r="B12" i="6" s="1"/>
  <c r="C12" i="6" s="1"/>
  <c r="B13" i="6" s="1"/>
  <c r="C13" i="6" s="1"/>
  <c r="B14" i="6" s="1"/>
  <c r="C14" i="6" s="1"/>
  <c r="B15" i="6" s="1"/>
  <c r="C15" i="6" s="1"/>
  <c r="B16" i="6" s="1"/>
  <c r="C16" i="6" s="1"/>
  <c r="B17" i="6" s="1"/>
  <c r="C17" i="6" s="1"/>
  <c r="B18" i="6" s="1"/>
  <c r="C18" i="6" s="1"/>
  <c r="B19" i="6" s="1"/>
  <c r="C19" i="6" s="1"/>
  <c r="B20" i="6" s="1"/>
  <c r="C20" i="6" s="1"/>
  <c r="B21" i="6" s="1"/>
  <c r="C21" i="6" s="1"/>
  <c r="B22" i="6" s="1"/>
  <c r="C22" i="6" s="1"/>
  <c r="B23" i="6" s="1"/>
  <c r="C23" i="6" s="1"/>
  <c r="B24" i="6" s="1"/>
  <c r="C24" i="6" s="1"/>
  <c r="B25" i="6" s="1"/>
  <c r="C25" i="6" s="1"/>
  <c r="B26" i="6" s="1"/>
  <c r="C26" i="6" s="1"/>
  <c r="B27" i="6" s="1"/>
  <c r="C27" i="6" s="1"/>
  <c r="B28" i="6" s="1"/>
  <c r="C28" i="6" s="1"/>
  <c r="B29" i="6" s="1"/>
  <c r="C29" i="6" s="1"/>
  <c r="B30" i="6" s="1"/>
  <c r="C30" i="6" s="1"/>
  <c r="B2" i="6"/>
  <c r="C2" i="5"/>
  <c r="B3" i="5" s="1"/>
  <c r="C3" i="5" s="1"/>
  <c r="B4" i="5" s="1"/>
  <c r="C4" i="5" s="1"/>
  <c r="B5" i="5" s="1"/>
  <c r="C5" i="5" s="1"/>
  <c r="B6" i="5" s="1"/>
  <c r="C6" i="5" s="1"/>
  <c r="B7" i="5" s="1"/>
  <c r="C7" i="5" s="1"/>
  <c r="B8" i="5" s="1"/>
  <c r="C8" i="5" s="1"/>
  <c r="B9" i="5" s="1"/>
  <c r="C9" i="5" s="1"/>
  <c r="B10" i="5" s="1"/>
  <c r="C10" i="5" s="1"/>
  <c r="B11" i="5" s="1"/>
  <c r="C11" i="5" s="1"/>
  <c r="B12" i="5" s="1"/>
  <c r="C12" i="5" s="1"/>
  <c r="B13" i="5" s="1"/>
  <c r="C13" i="5" s="1"/>
  <c r="B14" i="5" s="1"/>
  <c r="C14" i="5" s="1"/>
  <c r="B15" i="5" s="1"/>
  <c r="C15" i="5" s="1"/>
  <c r="B16" i="5" s="1"/>
  <c r="C16" i="5" s="1"/>
  <c r="B17" i="5" s="1"/>
  <c r="C17" i="5" s="1"/>
  <c r="B18" i="5" s="1"/>
  <c r="C18" i="5" s="1"/>
  <c r="B19" i="5" s="1"/>
  <c r="C19" i="5" s="1"/>
  <c r="B20" i="5" s="1"/>
  <c r="C20" i="5" s="1"/>
  <c r="B21" i="5" s="1"/>
  <c r="C21" i="5" s="1"/>
  <c r="B22" i="5" s="1"/>
  <c r="C22" i="5" s="1"/>
  <c r="B23" i="5" s="1"/>
  <c r="C23" i="5" s="1"/>
  <c r="B24" i="5" s="1"/>
  <c r="C24" i="5" s="1"/>
  <c r="B25" i="5" s="1"/>
  <c r="C25" i="5" s="1"/>
  <c r="B26" i="5" s="1"/>
  <c r="C26" i="5" s="1"/>
  <c r="B27" i="5" s="1"/>
  <c r="C27" i="5" s="1"/>
  <c r="B28" i="5" s="1"/>
  <c r="C28" i="5" s="1"/>
  <c r="B29" i="5" s="1"/>
  <c r="C29" i="5" s="1"/>
  <c r="B30" i="5" s="1"/>
  <c r="C30" i="5" s="1"/>
  <c r="B2" i="5"/>
</calcChain>
</file>

<file path=xl/sharedStrings.xml><?xml version="1.0" encoding="utf-8"?>
<sst xmlns="http://schemas.openxmlformats.org/spreadsheetml/2006/main" count="680" uniqueCount="129">
  <si>
    <t>Subject</t>
  </si>
  <si>
    <t>Topics</t>
  </si>
  <si>
    <t>Mathematics</t>
  </si>
  <si>
    <t>Number, Algebra, Ratio, Proportion and Rates of Change, Geometry and Measures, Probability, Statistics</t>
  </si>
  <si>
    <t>English Language</t>
  </si>
  <si>
    <t>Reading Comprehension, Writing, Grammar, Vocabulary, Spoken Language</t>
  </si>
  <si>
    <t>English Literature</t>
  </si>
  <si>
    <t>Shakespeare, 19th-century Novel, Modern Texts, Poetry, Unseen Texts</t>
  </si>
  <si>
    <t>Biology</t>
  </si>
  <si>
    <t>Cell Biology, Organisation, Infection and Response, Bioenergetics, Homeostasis and Response, Inheritance, Variation and Evolution, Ecology</t>
  </si>
  <si>
    <t>Chemistry</t>
  </si>
  <si>
    <t>Atomic Structure and the Periodic Table, Bonding, Structure, and the Properties of Matter, Quantitative Chemistry, Chemical Changes, Energy Changes, The Rate and Extent of Chemical Change, Organic Chemistry, Chemical Analysis, Chemistry of the Atmosphere, Using Resources</t>
  </si>
  <si>
    <t>Physics</t>
  </si>
  <si>
    <t>Energy, Electricity, Particle Model of Matter, Atomic Structure, Forces, Waves, Magnetism and Electromagnetism, Space Physics</t>
  </si>
  <si>
    <t>History</t>
  </si>
  <si>
    <t>Thematic Study (e.g., Medicine through time), British Depth Study, Period Study (e.g., The American West), Modern Depth Study (e.g., Weimar and Nazi Germany)</t>
  </si>
  <si>
    <t>Geography</t>
  </si>
  <si>
    <t>Physical Geography (e.g., Natural Hazards, The Living World, Physical Landscapes in the UK), Human Geography (e.g., Urban Issues and Challenges, The Changing Economic World, The Challenge of Resource Management)</t>
  </si>
  <si>
    <t>French</t>
  </si>
  <si>
    <t>Identity and Culture, Local, National, International and Global Areas of Interest, Current and Future Study and Employment</t>
  </si>
  <si>
    <t>Spanish</t>
  </si>
  <si>
    <t>Religious Studies</t>
  </si>
  <si>
    <t>Christianity, Islam, Themes (e.g., Relationships and Families, Religion and Life, The Existence of God and Revelation, Religion, Peace and Conflict, Religion, Crime and Punishment, Religion, Human Rights and Social Justice)</t>
  </si>
  <si>
    <t>Computer Science</t>
  </si>
  <si>
    <t>Computer Systems, Computational Thinking, Algorithms and Programming, Data Representation, Networks, Cyber Security, Ethical, Legal and Environmental Impacts of Digital Technology</t>
  </si>
  <si>
    <t>Business Studies</t>
  </si>
  <si>
    <t>Business in the Real World, Influences on Business, Business Operations, Human Resources, Marketing, Finance</t>
  </si>
  <si>
    <t>Physical Education</t>
  </si>
  <si>
    <t>Applied Anatomy and Physiology, Movement Analysis, Physical Training, Sports Psychology, Socio-cultural Influences, Health, Fitness, and Well-being</t>
  </si>
  <si>
    <t>Music</t>
  </si>
  <si>
    <t>Performing, Composing, Understanding Music, Listening and Appraising</t>
  </si>
  <si>
    <t>Time</t>
  </si>
  <si>
    <t>8:00 - 8:30</t>
  </si>
  <si>
    <t>Morning Routine</t>
  </si>
  <si>
    <t>8:30 - 9:30</t>
  </si>
  <si>
    <t>9:30 - 9:45</t>
  </si>
  <si>
    <t>Break</t>
  </si>
  <si>
    <t>9:45 - 10:45</t>
  </si>
  <si>
    <t>10:45 - 11:00</t>
  </si>
  <si>
    <t>11:00 - 12:00</t>
  </si>
  <si>
    <t>12:00 - 12:30</t>
  </si>
  <si>
    <t>Lunch</t>
  </si>
  <si>
    <t>12:30 - 1:30</t>
  </si>
  <si>
    <t>1:30 - 1:45</t>
  </si>
  <si>
    <t>1:45 - 2:45</t>
  </si>
  <si>
    <t>2:45 - 3:00</t>
  </si>
  <si>
    <t>3:00 - 4:00</t>
  </si>
  <si>
    <t>Dinner</t>
  </si>
  <si>
    <t>7:00 - 8:00</t>
  </si>
  <si>
    <t>8:00 - 8:15</t>
  </si>
  <si>
    <t>8:15 - 9:15</t>
  </si>
  <si>
    <t>9:15 - 9:30</t>
  </si>
  <si>
    <t>Plan for Tomorrow</t>
  </si>
  <si>
    <t>9:30 - 10:00</t>
  </si>
  <si>
    <t>Leisure Time</t>
  </si>
  <si>
    <t>Bedtime Routine</t>
  </si>
  <si>
    <t>Weekly GCSE Revision Timetable</t>
  </si>
  <si>
    <t>Monday</t>
  </si>
  <si>
    <t>Tuesday</t>
  </si>
  <si>
    <t>Wednesday</t>
  </si>
  <si>
    <t>Thursday</t>
  </si>
  <si>
    <t>Friday</t>
  </si>
  <si>
    <t>Saturday</t>
  </si>
  <si>
    <t>Sunday</t>
  </si>
  <si>
    <t>Maths (Algebra)</t>
  </si>
  <si>
    <t>English (Poetry)</t>
  </si>
  <si>
    <t>Science (Biology)</t>
  </si>
  <si>
    <t>History (WW2)</t>
  </si>
  <si>
    <t>Maths (Geometry)</t>
  </si>
  <si>
    <t>Rest</t>
  </si>
  <si>
    <t>Science (Chemistry)</t>
  </si>
  <si>
    <t>French (Vocabulary)</t>
  </si>
  <si>
    <t>Maths (Trigonometry)</t>
  </si>
  <si>
    <t>Geography (Rivers)</t>
  </si>
  <si>
    <t>English (Essay Writing)</t>
  </si>
  <si>
    <t>Maths (Practice Paper)</t>
  </si>
  <si>
    <t>Science (Physics)</t>
  </si>
  <si>
    <t>History (Cold War)</t>
  </si>
  <si>
    <t>English (Comprehension)</t>
  </si>
  <si>
    <t>Geography (Coasts)</t>
  </si>
  <si>
    <t>History (Revision)</t>
  </si>
  <si>
    <t>English (Grammar)</t>
  </si>
  <si>
    <t>Maths (Graphs)</t>
  </si>
  <si>
    <t>Science (Experiments)</t>
  </si>
  <si>
    <t>French (Grammar)</t>
  </si>
  <si>
    <t>English (Past Paper)</t>
  </si>
  <si>
    <t>Geography (Volcanoes)</t>
  </si>
  <si>
    <t>History (WW1)</t>
  </si>
  <si>
    <t>French (Listening)</t>
  </si>
  <si>
    <t>Maths (Statistics)</t>
  </si>
  <si>
    <t>French (Writing)</t>
  </si>
  <si>
    <t>4:00 - 5:00</t>
  </si>
  <si>
    <t>5:00 - 6:00</t>
  </si>
  <si>
    <t>6:00 - 7:00</t>
  </si>
  <si>
    <t> </t>
  </si>
  <si>
    <t>Pomodoro A</t>
  </si>
  <si>
    <t>Pomodoro B</t>
  </si>
  <si>
    <t>Pomodoro C</t>
  </si>
  <si>
    <t>Pomodoro D</t>
  </si>
  <si>
    <t>Long Break</t>
  </si>
  <si>
    <t>Start Time</t>
  </si>
  <si>
    <t>Interval (mins)</t>
  </si>
  <si>
    <t>Start</t>
  </si>
  <si>
    <t>End</t>
  </si>
  <si>
    <t>09:00 AM</t>
  </si>
  <si>
    <t>BREAK</t>
  </si>
  <si>
    <t>Revision Focus Areas</t>
  </si>
  <si>
    <t>You can then use this electronically, or print it out</t>
  </si>
  <si>
    <t>If type data past this point it won't all fit onto one page. Just a note.</t>
  </si>
  <si>
    <t>You can edit the start time here and it will automatically change the times on the timetable.</t>
  </si>
  <si>
    <t>You can change the focus interval here and it will automatically change the times on the timetable.</t>
  </si>
  <si>
    <t>School</t>
  </si>
  <si>
    <t xml:space="preserve"> Session</t>
  </si>
  <si>
    <t>LONG BREAK</t>
  </si>
  <si>
    <t>Maths: Algebra, Pythagoras</t>
  </si>
  <si>
    <t>Biology: The Heart</t>
  </si>
  <si>
    <t>Comp Sci: Boolean Logic, SQL</t>
  </si>
  <si>
    <t>Sociology</t>
  </si>
  <si>
    <t>Art</t>
  </si>
  <si>
    <t>Food Tech</t>
  </si>
  <si>
    <t>Sports Studies</t>
  </si>
  <si>
    <t>Child Development</t>
  </si>
  <si>
    <t>Mandarin</t>
  </si>
  <si>
    <t>Psychology</t>
  </si>
  <si>
    <t>Further Maths</t>
  </si>
  <si>
    <t>Core Maths</t>
  </si>
  <si>
    <t>Health and Social Care</t>
  </si>
  <si>
    <t>Politics</t>
  </si>
  <si>
    <t>Economics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</si>
</sst>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13" x14ac:knownFonts="1">
    <font>
      <sz val="11"/>
      <color theme="1"/>
      <name val="Aptos Narrow"/>
      <family val="2"/>
      <scheme val="minor"/>
    </font>
    <font>
      <b/>
      <sz val="12"/>
      <color rgb="FF000000"/>
      <name val="Calibri"/>
    </font>
    <font>
      <sz val="11"/>
      <color rgb="FF000000"/>
      <name val="Calibri"/>
    </font>
    <font>
      <b/>
      <sz val="11"/>
      <color rgb="FF000000"/>
      <name val="Calibri"/>
    </font>
    <font>
      <b/>
      <sz val="12"/>
      <color rgb="FFFFFFFF"/>
      <name val="Calibri"/>
    </font>
    <font>
      <b/>
      <sz val="10"/>
      <color rgb="FF000000"/>
      <name val="Calibri"/>
    </font>
    <font>
      <sz val="10"/>
      <color rgb="FF000000"/>
      <name val="Calibri"/>
    </font>
    <font>
      <sz val="9"/>
      <color rgb="FF000000"/>
      <name val="Calibri"/>
    </font>
    <font>
      <b/>
      <sz val="11"/>
      <color rgb="FF000000"/>
      <name val="Arial"/>
      <family val="2"/>
    </font>
    <font>
      <sz val="11"/>
      <color rgb="FF000000"/>
      <name val="Arial"/>
      <family val="2"/>
    </font>
    <font>
      <b/>
      <sz val="10"/>
      <color rgb="FF000000"/>
      <name val="Arial"/>
      <family val="2"/>
    </font>
    <font>
      <b/>
      <sz val="11"/>
      <color theme="1"/>
      <name val="Aptos Narrow"/>
      <family val="2"/>
      <scheme val="minor"/>
    </font>
    <font>
      <sz val="8"/>
      <name val="Aptos Narrow"/>
      <family val="2"/>
      <scheme val="minor"/>
    </font>
  </fonts>
  <fills count="17">
    <fill>
      <patternFill patternType="none"/>
    </fill>
    <fill>
      <patternFill patternType="gray125"/>
    </fill>
    <fill>
      <patternFill patternType="solid">
        <fgColor rgb="FFFFBD14"/>
        <bgColor rgb="FF000000"/>
      </patternFill>
    </fill>
    <fill>
      <patternFill patternType="solid">
        <fgColor rgb="FFD6E4FD"/>
        <bgColor rgb="FF000000"/>
      </patternFill>
    </fill>
    <fill>
      <patternFill patternType="solid">
        <fgColor rgb="FF4B61C2"/>
        <bgColor rgb="FF000000"/>
      </patternFill>
    </fill>
    <fill>
      <patternFill patternType="solid">
        <fgColor rgb="FFBFBFBF"/>
        <bgColor rgb="FF000000"/>
      </patternFill>
    </fill>
    <fill>
      <patternFill patternType="solid">
        <fgColor theme="9"/>
        <bgColor indexed="64"/>
      </patternFill>
    </fill>
    <fill>
      <patternFill patternType="solid">
        <fgColor theme="9"/>
        <bgColor rgb="FF000000"/>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8" tint="0.79998168889431442"/>
        <bgColor indexed="64"/>
      </patternFill>
    </fill>
    <fill>
      <patternFill patternType="solid">
        <fgColor theme="8" tint="0.79998168889431442"/>
        <bgColor rgb="FF000000"/>
      </patternFill>
    </fill>
    <fill>
      <patternFill patternType="solid">
        <fgColor rgb="FFFFFF99"/>
        <bgColor indexed="64"/>
      </patternFill>
    </fill>
    <fill>
      <patternFill patternType="solid">
        <fgColor rgb="FFFFFF99"/>
        <bgColor rgb="FF000000"/>
      </patternFill>
    </fill>
    <fill>
      <patternFill patternType="solid">
        <fgColor theme="9" tint="0.79998168889431442"/>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rgb="FF000000"/>
      </left>
      <right style="thin">
        <color indexed="64"/>
      </right>
      <top style="thin">
        <color indexed="64"/>
      </top>
      <bottom style="medium">
        <color indexed="64"/>
      </bottom>
      <diagonal/>
    </border>
    <border>
      <left/>
      <right style="medium">
        <color rgb="FF000000"/>
      </right>
      <top style="thin">
        <color indexed="64"/>
      </top>
      <bottom style="medium">
        <color indexed="64"/>
      </bottom>
      <diagonal/>
    </border>
    <border>
      <left style="medium">
        <color rgb="FF000000"/>
      </left>
      <right style="thin">
        <color indexed="64"/>
      </right>
      <top/>
      <bottom style="thin">
        <color indexed="64"/>
      </bottom>
      <diagonal/>
    </border>
    <border>
      <left/>
      <right style="medium">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80">
    <xf numFmtId="0" fontId="0" fillId="0" borderId="0" xfId="0"/>
    <xf numFmtId="0" fontId="0" fillId="0" borderId="0" xfId="0" applyAlignment="1">
      <alignment vertical="center"/>
    </xf>
    <xf numFmtId="0" fontId="2" fillId="0" borderId="8" xfId="0" applyFont="1" applyBorder="1" applyAlignment="1">
      <alignment vertical="center" wrapText="1"/>
    </xf>
    <xf numFmtId="0" fontId="7" fillId="0" borderId="9" xfId="0" applyFont="1" applyBorder="1" applyAlignment="1">
      <alignment vertical="center" wrapText="1"/>
    </xf>
    <xf numFmtId="0" fontId="6" fillId="3" borderId="10" xfId="0" applyFont="1" applyFill="1" applyBorder="1" applyAlignment="1">
      <alignment vertical="center" wrapText="1"/>
    </xf>
    <xf numFmtId="0" fontId="7" fillId="0" borderId="11" xfId="0" applyFont="1" applyBorder="1" applyAlignment="1">
      <alignment vertical="center" wrapText="1"/>
    </xf>
    <xf numFmtId="20" fontId="6" fillId="3" borderId="12" xfId="0" applyNumberFormat="1" applyFont="1" applyFill="1" applyBorder="1" applyAlignment="1">
      <alignment horizontal="left"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6" fillId="3" borderId="15" xfId="0" applyFont="1" applyFill="1" applyBorder="1" applyAlignment="1">
      <alignmen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8" fillId="5" borderId="0" xfId="0" applyFont="1" applyFill="1" applyAlignment="1">
      <alignment horizontal="center" vertical="center" wrapText="1"/>
    </xf>
    <xf numFmtId="18" fontId="0" fillId="0" borderId="0" xfId="0" applyNumberFormat="1"/>
    <xf numFmtId="1" fontId="0" fillId="0" borderId="0" xfId="0" applyNumberFormat="1"/>
    <xf numFmtId="49" fontId="0" fillId="0" borderId="0" xfId="0" applyNumberFormat="1"/>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0" fillId="8" borderId="1" xfId="0" applyFill="1" applyBorder="1"/>
    <xf numFmtId="164" fontId="9" fillId="9" borderId="1" xfId="0" applyNumberFormat="1" applyFont="1" applyFill="1" applyBorder="1" applyAlignment="1">
      <alignment horizontal="center" vertical="center" wrapText="1"/>
    </xf>
    <xf numFmtId="0" fontId="9" fillId="8" borderId="1" xfId="0" applyFont="1" applyFill="1" applyBorder="1" applyAlignment="1">
      <alignment vertical="center" wrapText="1"/>
    </xf>
    <xf numFmtId="0" fontId="0" fillId="10" borderId="1" xfId="0" applyFill="1" applyBorder="1"/>
    <xf numFmtId="164" fontId="9" fillId="11" borderId="1" xfId="0" applyNumberFormat="1" applyFont="1" applyFill="1" applyBorder="1" applyAlignment="1">
      <alignment horizontal="center" vertical="center" wrapText="1"/>
    </xf>
    <xf numFmtId="0" fontId="9" fillId="10" borderId="1" xfId="0" applyFont="1" applyFill="1" applyBorder="1" applyAlignment="1">
      <alignment vertical="center" wrapText="1"/>
    </xf>
    <xf numFmtId="0" fontId="0" fillId="12" borderId="1" xfId="0" applyFill="1" applyBorder="1"/>
    <xf numFmtId="164" fontId="9" fillId="13" borderId="1" xfId="0" applyNumberFormat="1" applyFont="1" applyFill="1" applyBorder="1" applyAlignment="1">
      <alignment horizontal="center" vertical="center" wrapText="1"/>
    </xf>
    <xf numFmtId="0" fontId="9" fillId="12" borderId="1" xfId="0" applyFont="1" applyFill="1" applyBorder="1" applyAlignment="1">
      <alignment vertical="center" wrapText="1"/>
    </xf>
    <xf numFmtId="0" fontId="0" fillId="14" borderId="1" xfId="0" applyFill="1" applyBorder="1"/>
    <xf numFmtId="164" fontId="9" fillId="15" borderId="1" xfId="0" applyNumberFormat="1" applyFont="1" applyFill="1" applyBorder="1" applyAlignment="1">
      <alignment horizontal="center" vertical="center" wrapText="1"/>
    </xf>
    <xf numFmtId="0" fontId="9" fillId="14" borderId="1" xfId="0" applyFont="1" applyFill="1" applyBorder="1" applyAlignment="1">
      <alignment vertical="center" wrapText="1"/>
    </xf>
    <xf numFmtId="164" fontId="9" fillId="7" borderId="1" xfId="0" applyNumberFormat="1" applyFont="1" applyFill="1" applyBorder="1" applyAlignment="1">
      <alignment horizontal="center" vertical="center" wrapText="1"/>
    </xf>
    <xf numFmtId="0" fontId="11" fillId="6" borderId="1" xfId="0" applyFont="1" applyFill="1"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4" xfId="0" applyBorder="1"/>
    <xf numFmtId="0" fontId="0" fillId="0" borderId="3" xfId="0" applyBorder="1"/>
    <xf numFmtId="0" fontId="1" fillId="7" borderId="5" xfId="0" applyFont="1" applyFill="1" applyBorder="1" applyAlignment="1">
      <alignment vertical="center" wrapText="1"/>
    </xf>
    <xf numFmtId="0" fontId="1" fillId="7" borderId="6" xfId="0" applyFont="1" applyFill="1" applyBorder="1" applyAlignment="1">
      <alignment horizontal="center" vertical="center" wrapText="1"/>
    </xf>
    <xf numFmtId="0" fontId="1" fillId="16" borderId="7" xfId="0" applyFont="1" applyFill="1" applyBorder="1" applyAlignment="1">
      <alignment vertical="center" wrapText="1"/>
    </xf>
    <xf numFmtId="164" fontId="9" fillId="9" borderId="22" xfId="0" applyNumberFormat="1" applyFont="1" applyFill="1" applyBorder="1" applyAlignment="1">
      <alignment horizontal="center" vertical="center" wrapText="1"/>
    </xf>
    <xf numFmtId="164" fontId="9" fillId="11" borderId="22" xfId="0" applyNumberFormat="1" applyFont="1" applyFill="1" applyBorder="1" applyAlignment="1">
      <alignment horizontal="center" vertical="center" wrapText="1"/>
    </xf>
    <xf numFmtId="164" fontId="9" fillId="13" borderId="22" xfId="0" applyNumberFormat="1" applyFont="1" applyFill="1" applyBorder="1" applyAlignment="1">
      <alignment horizontal="center" vertical="center" wrapText="1"/>
    </xf>
    <xf numFmtId="164" fontId="9" fillId="15" borderId="22" xfId="0" applyNumberFormat="1" applyFont="1" applyFill="1" applyBorder="1" applyAlignment="1">
      <alignment horizontal="center" vertical="center" wrapText="1"/>
    </xf>
    <xf numFmtId="0" fontId="9" fillId="8" borderId="2" xfId="0" applyFont="1" applyFill="1" applyBorder="1" applyAlignment="1">
      <alignment vertical="center" wrapText="1"/>
    </xf>
    <xf numFmtId="0" fontId="9" fillId="10" borderId="2" xfId="0" applyFont="1" applyFill="1" applyBorder="1" applyAlignment="1">
      <alignment vertical="center" wrapText="1"/>
    </xf>
    <xf numFmtId="0" fontId="9" fillId="12" borderId="2" xfId="0" applyFont="1" applyFill="1" applyBorder="1" applyAlignment="1">
      <alignment vertical="center" wrapText="1"/>
    </xf>
    <xf numFmtId="0" fontId="9" fillId="14" borderId="2" xfId="0" applyFont="1" applyFill="1" applyBorder="1" applyAlignment="1">
      <alignment vertical="center" wrapText="1"/>
    </xf>
    <xf numFmtId="0" fontId="9" fillId="8" borderId="30" xfId="0" applyFont="1" applyFill="1" applyBorder="1" applyAlignment="1">
      <alignment vertical="center" wrapText="1"/>
    </xf>
    <xf numFmtId="0" fontId="9" fillId="8" borderId="31" xfId="0" applyFont="1" applyFill="1" applyBorder="1" applyAlignment="1">
      <alignment vertical="center" wrapText="1"/>
    </xf>
    <xf numFmtId="0" fontId="9" fillId="8" borderId="32" xfId="0" applyFont="1" applyFill="1" applyBorder="1" applyAlignment="1">
      <alignment vertical="center" wrapText="1"/>
    </xf>
    <xf numFmtId="0" fontId="9" fillId="10" borderId="33" xfId="0" applyFont="1" applyFill="1" applyBorder="1" applyAlignment="1">
      <alignment vertical="center" wrapText="1"/>
    </xf>
    <xf numFmtId="0" fontId="9" fillId="10" borderId="34" xfId="0" applyFont="1" applyFill="1" applyBorder="1" applyAlignment="1">
      <alignment vertical="center" wrapText="1"/>
    </xf>
    <xf numFmtId="0" fontId="9" fillId="12" borderId="33" xfId="0" applyFont="1" applyFill="1" applyBorder="1" applyAlignment="1">
      <alignment vertical="center" wrapText="1"/>
    </xf>
    <xf numFmtId="0" fontId="9" fillId="12" borderId="34" xfId="0" applyFont="1" applyFill="1" applyBorder="1" applyAlignment="1">
      <alignment vertical="center" wrapText="1"/>
    </xf>
    <xf numFmtId="0" fontId="9" fillId="14" borderId="35" xfId="0" applyFont="1" applyFill="1" applyBorder="1" applyAlignment="1">
      <alignment vertical="center" wrapText="1"/>
    </xf>
    <xf numFmtId="0" fontId="9" fillId="14" borderId="36" xfId="0" applyFont="1" applyFill="1" applyBorder="1" applyAlignment="1">
      <alignment vertical="center" wrapText="1"/>
    </xf>
    <xf numFmtId="0" fontId="9" fillId="14" borderId="37" xfId="0" applyFont="1" applyFill="1" applyBorder="1" applyAlignment="1">
      <alignment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1" xfId="0" applyFont="1" applyFill="1" applyBorder="1" applyAlignment="1">
      <alignment horizontal="center" vertical="center"/>
    </xf>
    <xf numFmtId="0" fontId="0" fillId="0" borderId="25" xfId="0" applyBorder="1" applyAlignment="1">
      <alignment horizontal="center"/>
    </xf>
    <xf numFmtId="0" fontId="8" fillId="6" borderId="29"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11" fillId="0" borderId="4" xfId="0" applyFont="1" applyBorder="1" applyAlignment="1">
      <alignment horizontal="center"/>
    </xf>
    <xf numFmtId="0" fontId="1" fillId="16" borderId="1" xfId="0" applyFont="1" applyFill="1" applyBorder="1" applyAlignment="1">
      <alignment vertical="center" wrapText="1"/>
    </xf>
    <xf numFmtId="0" fontId="1" fillId="16" borderId="38" xfId="0" applyFont="1" applyFill="1" applyBorder="1" applyAlignment="1">
      <alignment vertical="center" wrapText="1"/>
    </xf>
  </cellXfs>
  <cellStyles count="1">
    <cellStyle name="Normal" xfId="0" builtinId="0"/>
  </cellStyles>
  <dxfs count="0"/>
  <tableStyles count="0" defaultTableStyle="TableStyleMedium2" defaultPivotStyle="PivotStyleMedium9"/>
  <colors>
    <mruColors>
      <color rgb="FFFFFF99"/>
      <color rgb="FFD6E4FD"/>
      <color rgb="FFFFBD14"/>
      <color rgb="FF4B61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workbookViewId="0">
      <selection activeCell="C28" sqref="C28"/>
    </sheetView>
  </sheetViews>
  <sheetFormatPr defaultRowHeight="15" x14ac:dyDescent="0.25"/>
  <cols>
    <col min="1" max="1" width="3" bestFit="1" customWidth="1"/>
    <col min="2" max="2" width="19.5703125" customWidth="1"/>
    <col min="3" max="3" width="99.85546875" customWidth="1"/>
  </cols>
  <sheetData>
    <row r="1" spans="1:3" s="1" customFormat="1" ht="16.5" thickBot="1" x14ac:dyDescent="0.3">
      <c r="B1" s="47" t="s">
        <v>0</v>
      </c>
      <c r="C1" s="48" t="s">
        <v>1</v>
      </c>
    </row>
    <row r="2" spans="1:3" ht="15.75" x14ac:dyDescent="0.25">
      <c r="A2">
        <v>1</v>
      </c>
      <c r="B2" s="49" t="s">
        <v>2</v>
      </c>
      <c r="C2" s="2" t="s">
        <v>3</v>
      </c>
    </row>
    <row r="3" spans="1:3" ht="15.75" x14ac:dyDescent="0.25">
      <c r="A3">
        <v>2</v>
      </c>
      <c r="B3" s="49" t="s">
        <v>4</v>
      </c>
      <c r="C3" s="2" t="s">
        <v>5</v>
      </c>
    </row>
    <row r="4" spans="1:3" ht="15.75" x14ac:dyDescent="0.25">
      <c r="A4">
        <v>3</v>
      </c>
      <c r="B4" s="49" t="s">
        <v>6</v>
      </c>
      <c r="C4" s="2" t="s">
        <v>7</v>
      </c>
    </row>
    <row r="5" spans="1:3" ht="30" x14ac:dyDescent="0.25">
      <c r="A5">
        <v>4</v>
      </c>
      <c r="B5" s="49" t="s">
        <v>8</v>
      </c>
      <c r="C5" s="2" t="s">
        <v>9</v>
      </c>
    </row>
    <row r="6" spans="1:3" ht="45" x14ac:dyDescent="0.25">
      <c r="A6">
        <v>5</v>
      </c>
      <c r="B6" s="49" t="s">
        <v>10</v>
      </c>
      <c r="C6" s="2" t="s">
        <v>11</v>
      </c>
    </row>
    <row r="7" spans="1:3" ht="30" x14ac:dyDescent="0.25">
      <c r="A7">
        <v>6</v>
      </c>
      <c r="B7" s="49" t="s">
        <v>12</v>
      </c>
      <c r="C7" s="2" t="s">
        <v>13</v>
      </c>
    </row>
    <row r="8" spans="1:3" ht="30" x14ac:dyDescent="0.25">
      <c r="A8">
        <v>7</v>
      </c>
      <c r="B8" s="49" t="s">
        <v>14</v>
      </c>
      <c r="C8" s="2" t="s">
        <v>15</v>
      </c>
    </row>
    <row r="9" spans="1:3" ht="45" x14ac:dyDescent="0.25">
      <c r="A9">
        <v>8</v>
      </c>
      <c r="B9" s="49" t="s">
        <v>16</v>
      </c>
      <c r="C9" s="2" t="s">
        <v>17</v>
      </c>
    </row>
    <row r="10" spans="1:3" ht="30" x14ac:dyDescent="0.25">
      <c r="A10">
        <v>9</v>
      </c>
      <c r="B10" s="49" t="s">
        <v>18</v>
      </c>
      <c r="C10" s="2" t="s">
        <v>19</v>
      </c>
    </row>
    <row r="11" spans="1:3" ht="30" x14ac:dyDescent="0.25">
      <c r="A11">
        <v>10</v>
      </c>
      <c r="B11" s="49" t="s">
        <v>20</v>
      </c>
      <c r="C11" s="2" t="s">
        <v>19</v>
      </c>
    </row>
    <row r="12" spans="1:3" ht="45" x14ac:dyDescent="0.25">
      <c r="A12">
        <v>11</v>
      </c>
      <c r="B12" s="49" t="s">
        <v>21</v>
      </c>
      <c r="C12" s="2" t="s">
        <v>22</v>
      </c>
    </row>
    <row r="13" spans="1:3" ht="30" x14ac:dyDescent="0.25">
      <c r="A13">
        <v>12</v>
      </c>
      <c r="B13" s="49" t="s">
        <v>23</v>
      </c>
      <c r="C13" s="2" t="s">
        <v>24</v>
      </c>
    </row>
    <row r="14" spans="1:3" ht="30" x14ac:dyDescent="0.25">
      <c r="A14">
        <v>13</v>
      </c>
      <c r="B14" s="49" t="s">
        <v>25</v>
      </c>
      <c r="C14" s="2" t="s">
        <v>26</v>
      </c>
    </row>
    <row r="15" spans="1:3" ht="30" x14ac:dyDescent="0.25">
      <c r="A15">
        <v>14</v>
      </c>
      <c r="B15" s="49" t="s">
        <v>27</v>
      </c>
      <c r="C15" s="2" t="s">
        <v>28</v>
      </c>
    </row>
    <row r="16" spans="1:3" ht="15.75" x14ac:dyDescent="0.25">
      <c r="A16">
        <v>15</v>
      </c>
      <c r="B16" s="49" t="s">
        <v>29</v>
      </c>
      <c r="C16" s="2" t="s">
        <v>30</v>
      </c>
    </row>
    <row r="17" spans="2:2" ht="15.75" x14ac:dyDescent="0.25">
      <c r="B17" s="78" t="s">
        <v>117</v>
      </c>
    </row>
    <row r="18" spans="2:2" ht="15.75" x14ac:dyDescent="0.25">
      <c r="B18" s="78" t="s">
        <v>118</v>
      </c>
    </row>
    <row r="19" spans="2:2" ht="15.75" x14ac:dyDescent="0.25">
      <c r="B19" s="78" t="s">
        <v>119</v>
      </c>
    </row>
    <row r="20" spans="2:2" ht="15.75" x14ac:dyDescent="0.25">
      <c r="B20" s="78" t="s">
        <v>120</v>
      </c>
    </row>
    <row r="21" spans="2:2" ht="31.5" x14ac:dyDescent="0.25">
      <c r="B21" s="78" t="s">
        <v>121</v>
      </c>
    </row>
    <row r="22" spans="2:2" ht="15.75" x14ac:dyDescent="0.25">
      <c r="B22" s="79" t="s">
        <v>122</v>
      </c>
    </row>
    <row r="23" spans="2:2" ht="15.75" x14ac:dyDescent="0.25">
      <c r="B23" s="79" t="s">
        <v>123</v>
      </c>
    </row>
    <row r="24" spans="2:2" ht="15.75" x14ac:dyDescent="0.25">
      <c r="B24" s="79" t="s">
        <v>124</v>
      </c>
    </row>
    <row r="25" spans="2:2" ht="15.75" x14ac:dyDescent="0.25">
      <c r="B25" s="79" t="s">
        <v>125</v>
      </c>
    </row>
    <row r="26" spans="2:2" ht="31.5" x14ac:dyDescent="0.25">
      <c r="B26" s="79" t="s">
        <v>126</v>
      </c>
    </row>
    <row r="27" spans="2:2" ht="15.75" x14ac:dyDescent="0.25">
      <c r="B27" s="79" t="s">
        <v>127</v>
      </c>
    </row>
    <row r="28" spans="2:2" ht="15.75" x14ac:dyDescent="0.25">
      <c r="B28" s="79" t="s">
        <v>128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356F4-3A97-4E28-BA94-93A5914C6282}">
  <sheetPr>
    <pageSetUpPr fitToPage="1"/>
  </sheetPr>
  <dimension ref="A1:H23"/>
  <sheetViews>
    <sheetView workbookViewId="0">
      <selection activeCell="J5" sqref="J5"/>
    </sheetView>
  </sheetViews>
  <sheetFormatPr defaultRowHeight="15" x14ac:dyDescent="0.25"/>
  <cols>
    <col min="1" max="1" width="12.7109375" customWidth="1"/>
    <col min="2" max="8" width="12" customWidth="1"/>
  </cols>
  <sheetData>
    <row r="1" spans="1:8" ht="15.75" x14ac:dyDescent="0.25">
      <c r="A1" s="68" t="s">
        <v>56</v>
      </c>
      <c r="B1" s="69"/>
      <c r="C1" s="69"/>
      <c r="D1" s="69"/>
      <c r="E1" s="69"/>
      <c r="F1" s="69"/>
      <c r="G1" s="69"/>
      <c r="H1" s="70"/>
    </row>
    <row r="2" spans="1:8" x14ac:dyDescent="0.25">
      <c r="A2" s="9" t="s">
        <v>31</v>
      </c>
      <c r="B2" s="10" t="s">
        <v>57</v>
      </c>
      <c r="C2" s="10" t="s">
        <v>58</v>
      </c>
      <c r="D2" s="11" t="s">
        <v>59</v>
      </c>
      <c r="E2" s="10" t="s">
        <v>60</v>
      </c>
      <c r="F2" s="10" t="s">
        <v>61</v>
      </c>
      <c r="G2" s="10" t="s">
        <v>62</v>
      </c>
      <c r="H2" s="12" t="s">
        <v>63</v>
      </c>
    </row>
    <row r="3" spans="1:8" ht="30" customHeight="1" x14ac:dyDescent="0.25">
      <c r="A3" s="13" t="s">
        <v>34</v>
      </c>
      <c r="B3" s="14" t="s">
        <v>64</v>
      </c>
      <c r="C3" s="14" t="s">
        <v>65</v>
      </c>
      <c r="D3" s="14" t="s">
        <v>66</v>
      </c>
      <c r="E3" s="14" t="s">
        <v>67</v>
      </c>
      <c r="F3" s="14" t="s">
        <v>68</v>
      </c>
      <c r="G3" s="14" t="s">
        <v>69</v>
      </c>
      <c r="H3" s="15" t="s">
        <v>69</v>
      </c>
    </row>
    <row r="4" spans="1:8" ht="30" customHeight="1" x14ac:dyDescent="0.25">
      <c r="A4" s="4" t="s">
        <v>32</v>
      </c>
      <c r="B4" s="3" t="s">
        <v>33</v>
      </c>
      <c r="C4" s="3" t="s">
        <v>33</v>
      </c>
      <c r="D4" s="3" t="s">
        <v>33</v>
      </c>
      <c r="E4" s="3" t="s">
        <v>33</v>
      </c>
      <c r="F4" s="3" t="s">
        <v>33</v>
      </c>
      <c r="G4" s="3" t="s">
        <v>33</v>
      </c>
      <c r="H4" s="5" t="s">
        <v>33</v>
      </c>
    </row>
    <row r="5" spans="1:8" ht="30" customHeight="1" x14ac:dyDescent="0.25">
      <c r="A5" s="4" t="s">
        <v>35</v>
      </c>
      <c r="B5" s="3" t="s">
        <v>36</v>
      </c>
      <c r="C5" s="3" t="s">
        <v>36</v>
      </c>
      <c r="D5" s="3" t="s">
        <v>36</v>
      </c>
      <c r="E5" s="3" t="s">
        <v>36</v>
      </c>
      <c r="F5" s="3" t="s">
        <v>36</v>
      </c>
      <c r="G5" s="3" t="s">
        <v>36</v>
      </c>
      <c r="H5" s="5" t="s">
        <v>36</v>
      </c>
    </row>
    <row r="6" spans="1:8" ht="30" customHeight="1" x14ac:dyDescent="0.25">
      <c r="A6" s="4" t="s">
        <v>37</v>
      </c>
      <c r="B6" s="3" t="s">
        <v>70</v>
      </c>
      <c r="C6" s="3" t="s">
        <v>71</v>
      </c>
      <c r="D6" s="3" t="s">
        <v>72</v>
      </c>
      <c r="E6" s="3" t="s">
        <v>73</v>
      </c>
      <c r="F6" s="3" t="s">
        <v>74</v>
      </c>
      <c r="G6" s="3" t="s">
        <v>75</v>
      </c>
      <c r="H6" s="5" t="s">
        <v>76</v>
      </c>
    </row>
    <row r="7" spans="1:8" ht="30" customHeight="1" x14ac:dyDescent="0.25">
      <c r="A7" s="4" t="s">
        <v>38</v>
      </c>
      <c r="B7" s="3" t="s">
        <v>36</v>
      </c>
      <c r="C7" s="3" t="s">
        <v>36</v>
      </c>
      <c r="D7" s="3" t="s">
        <v>36</v>
      </c>
      <c r="E7" s="3" t="s">
        <v>36</v>
      </c>
      <c r="F7" s="3" t="s">
        <v>36</v>
      </c>
      <c r="G7" s="3" t="s">
        <v>36</v>
      </c>
      <c r="H7" s="5" t="s">
        <v>36</v>
      </c>
    </row>
    <row r="8" spans="1:8" ht="30" customHeight="1" x14ac:dyDescent="0.25">
      <c r="A8" s="4" t="s">
        <v>39</v>
      </c>
      <c r="B8" s="3" t="s">
        <v>77</v>
      </c>
      <c r="C8" s="3" t="s">
        <v>76</v>
      </c>
      <c r="D8" s="3" t="s">
        <v>78</v>
      </c>
      <c r="E8" s="3" t="s">
        <v>64</v>
      </c>
      <c r="F8" s="3" t="s">
        <v>79</v>
      </c>
      <c r="G8" s="3" t="s">
        <v>66</v>
      </c>
      <c r="H8" s="5" t="s">
        <v>80</v>
      </c>
    </row>
    <row r="9" spans="1:8" ht="30" customHeight="1" x14ac:dyDescent="0.25">
      <c r="A9" s="4" t="s">
        <v>40</v>
      </c>
      <c r="B9" s="3" t="s">
        <v>41</v>
      </c>
      <c r="C9" s="3" t="s">
        <v>41</v>
      </c>
      <c r="D9" s="3" t="s">
        <v>41</v>
      </c>
      <c r="E9" s="3" t="s">
        <v>41</v>
      </c>
      <c r="F9" s="3" t="s">
        <v>41</v>
      </c>
      <c r="G9" s="3" t="s">
        <v>41</v>
      </c>
      <c r="H9" s="5" t="s">
        <v>41</v>
      </c>
    </row>
    <row r="10" spans="1:8" ht="30" customHeight="1" x14ac:dyDescent="0.25">
      <c r="A10" s="4" t="s">
        <v>42</v>
      </c>
      <c r="B10" s="3" t="s">
        <v>81</v>
      </c>
      <c r="C10" s="3" t="s">
        <v>82</v>
      </c>
      <c r="D10" s="3" t="s">
        <v>83</v>
      </c>
      <c r="E10" s="3" t="s">
        <v>84</v>
      </c>
      <c r="F10" s="3" t="s">
        <v>77</v>
      </c>
      <c r="G10" s="3" t="s">
        <v>85</v>
      </c>
      <c r="H10" s="5" t="s">
        <v>68</v>
      </c>
    </row>
    <row r="11" spans="1:8" ht="30" customHeight="1" x14ac:dyDescent="0.25">
      <c r="A11" s="4" t="s">
        <v>43</v>
      </c>
      <c r="B11" s="3" t="s">
        <v>36</v>
      </c>
      <c r="C11" s="3" t="s">
        <v>36</v>
      </c>
      <c r="D11" s="3" t="s">
        <v>36</v>
      </c>
      <c r="E11" s="3" t="s">
        <v>36</v>
      </c>
      <c r="F11" s="3" t="s">
        <v>36</v>
      </c>
      <c r="G11" s="3" t="s">
        <v>36</v>
      </c>
      <c r="H11" s="5" t="s">
        <v>36</v>
      </c>
    </row>
    <row r="12" spans="1:8" ht="30" customHeight="1" x14ac:dyDescent="0.25">
      <c r="A12" s="4" t="s">
        <v>44</v>
      </c>
      <c r="B12" s="3" t="s">
        <v>86</v>
      </c>
      <c r="C12" s="3" t="s">
        <v>87</v>
      </c>
      <c r="D12" s="3" t="s">
        <v>88</v>
      </c>
      <c r="E12" s="3" t="s">
        <v>66</v>
      </c>
      <c r="F12" s="3" t="s">
        <v>89</v>
      </c>
      <c r="G12" s="3" t="s">
        <v>90</v>
      </c>
      <c r="H12" s="5" t="s">
        <v>70</v>
      </c>
    </row>
    <row r="13" spans="1:8" ht="30" customHeight="1" x14ac:dyDescent="0.25">
      <c r="A13" s="4" t="s">
        <v>45</v>
      </c>
      <c r="B13" s="3" t="s">
        <v>36</v>
      </c>
      <c r="C13" s="3" t="s">
        <v>36</v>
      </c>
      <c r="D13" s="3" t="s">
        <v>36</v>
      </c>
      <c r="E13" s="3" t="s">
        <v>36</v>
      </c>
      <c r="F13" s="3" t="s">
        <v>36</v>
      </c>
      <c r="G13" s="3" t="s">
        <v>36</v>
      </c>
      <c r="H13" s="5" t="s">
        <v>36</v>
      </c>
    </row>
    <row r="14" spans="1:8" ht="30" customHeight="1" x14ac:dyDescent="0.25">
      <c r="A14" s="4" t="s">
        <v>46</v>
      </c>
      <c r="B14" s="3" t="s">
        <v>69</v>
      </c>
      <c r="C14" s="3" t="s">
        <v>69</v>
      </c>
      <c r="D14" s="3" t="s">
        <v>69</v>
      </c>
      <c r="E14" s="3" t="s">
        <v>69</v>
      </c>
      <c r="F14" s="3" t="s">
        <v>69</v>
      </c>
      <c r="G14" s="3" t="s">
        <v>69</v>
      </c>
      <c r="H14" s="5" t="s">
        <v>69</v>
      </c>
    </row>
    <row r="15" spans="1:8" ht="30" customHeight="1" x14ac:dyDescent="0.25">
      <c r="A15" s="4" t="s">
        <v>91</v>
      </c>
      <c r="B15" s="3" t="s">
        <v>64</v>
      </c>
      <c r="C15" s="3" t="s">
        <v>65</v>
      </c>
      <c r="D15" s="3" t="s">
        <v>66</v>
      </c>
      <c r="E15" s="3" t="s">
        <v>67</v>
      </c>
      <c r="F15" s="3" t="s">
        <v>68</v>
      </c>
      <c r="G15" s="3" t="s">
        <v>69</v>
      </c>
      <c r="H15" s="5" t="s">
        <v>69</v>
      </c>
    </row>
    <row r="16" spans="1:8" ht="30" customHeight="1" x14ac:dyDescent="0.25">
      <c r="A16" s="4" t="s">
        <v>92</v>
      </c>
      <c r="B16" s="3" t="s">
        <v>54</v>
      </c>
      <c r="C16" s="3" t="s">
        <v>54</v>
      </c>
      <c r="D16" s="3" t="s">
        <v>54</v>
      </c>
      <c r="E16" s="3" t="s">
        <v>54</v>
      </c>
      <c r="F16" s="3" t="s">
        <v>54</v>
      </c>
      <c r="G16" s="3" t="s">
        <v>54</v>
      </c>
      <c r="H16" s="5" t="s">
        <v>54</v>
      </c>
    </row>
    <row r="17" spans="1:8" ht="30" customHeight="1" x14ac:dyDescent="0.25">
      <c r="A17" s="4" t="s">
        <v>93</v>
      </c>
      <c r="B17" s="3" t="s">
        <v>47</v>
      </c>
      <c r="C17" s="3" t="s">
        <v>47</v>
      </c>
      <c r="D17" s="3" t="s">
        <v>47</v>
      </c>
      <c r="E17" s="3" t="s">
        <v>47</v>
      </c>
      <c r="F17" s="3" t="s">
        <v>47</v>
      </c>
      <c r="G17" s="3" t="s">
        <v>47</v>
      </c>
      <c r="H17" s="5" t="s">
        <v>47</v>
      </c>
    </row>
    <row r="18" spans="1:8" ht="30" customHeight="1" x14ac:dyDescent="0.25">
      <c r="A18" s="4" t="s">
        <v>48</v>
      </c>
      <c r="B18" s="3" t="s">
        <v>6</v>
      </c>
      <c r="C18" s="3" t="s">
        <v>72</v>
      </c>
      <c r="D18" s="3" t="s">
        <v>73</v>
      </c>
      <c r="E18" s="3" t="s">
        <v>71</v>
      </c>
      <c r="F18" s="3" t="s">
        <v>70</v>
      </c>
      <c r="G18" s="3" t="s">
        <v>77</v>
      </c>
      <c r="H18" s="5" t="s">
        <v>81</v>
      </c>
    </row>
    <row r="19" spans="1:8" ht="30" customHeight="1" x14ac:dyDescent="0.25">
      <c r="A19" s="4" t="s">
        <v>49</v>
      </c>
      <c r="B19" s="3" t="s">
        <v>36</v>
      </c>
      <c r="C19" s="3" t="s">
        <v>36</v>
      </c>
      <c r="D19" s="3" t="s">
        <v>36</v>
      </c>
      <c r="E19" s="3" t="s">
        <v>36</v>
      </c>
      <c r="F19" s="3" t="s">
        <v>36</v>
      </c>
      <c r="G19" s="3" t="s">
        <v>36</v>
      </c>
      <c r="H19" s="5" t="s">
        <v>36</v>
      </c>
    </row>
    <row r="20" spans="1:8" ht="30" customHeight="1" x14ac:dyDescent="0.25">
      <c r="A20" s="4" t="s">
        <v>50</v>
      </c>
      <c r="B20" s="3" t="s">
        <v>76</v>
      </c>
      <c r="C20" s="3" t="s">
        <v>77</v>
      </c>
      <c r="D20" s="3" t="s">
        <v>74</v>
      </c>
      <c r="E20" s="3" t="s">
        <v>64</v>
      </c>
      <c r="F20" s="3" t="s">
        <v>79</v>
      </c>
      <c r="G20" s="3" t="s">
        <v>66</v>
      </c>
      <c r="H20" s="5" t="s">
        <v>80</v>
      </c>
    </row>
    <row r="21" spans="1:8" ht="30" customHeight="1" x14ac:dyDescent="0.25">
      <c r="A21" s="4" t="s">
        <v>51</v>
      </c>
      <c r="B21" s="3" t="s">
        <v>52</v>
      </c>
      <c r="C21" s="3" t="s">
        <v>52</v>
      </c>
      <c r="D21" s="3" t="s">
        <v>52</v>
      </c>
      <c r="E21" s="3" t="s">
        <v>52</v>
      </c>
      <c r="F21" s="3" t="s">
        <v>52</v>
      </c>
      <c r="G21" s="3" t="s">
        <v>52</v>
      </c>
      <c r="H21" s="5" t="s">
        <v>52</v>
      </c>
    </row>
    <row r="22" spans="1:8" ht="30" customHeight="1" x14ac:dyDescent="0.25">
      <c r="A22" s="4" t="s">
        <v>53</v>
      </c>
      <c r="B22" s="3" t="s">
        <v>54</v>
      </c>
      <c r="C22" s="3" t="s">
        <v>54</v>
      </c>
      <c r="D22" s="3" t="s">
        <v>54</v>
      </c>
      <c r="E22" s="3" t="s">
        <v>54</v>
      </c>
      <c r="F22" s="3" t="s">
        <v>54</v>
      </c>
      <c r="G22" s="3" t="s">
        <v>54</v>
      </c>
      <c r="H22" s="5" t="s">
        <v>54</v>
      </c>
    </row>
    <row r="23" spans="1:8" ht="30" customHeight="1" x14ac:dyDescent="0.25">
      <c r="A23" s="6">
        <v>0.41666666666666669</v>
      </c>
      <c r="B23" s="7" t="s">
        <v>55</v>
      </c>
      <c r="C23" s="7" t="s">
        <v>55</v>
      </c>
      <c r="D23" s="7" t="s">
        <v>55</v>
      </c>
      <c r="E23" s="7" t="s">
        <v>55</v>
      </c>
      <c r="F23" s="7" t="s">
        <v>55</v>
      </c>
      <c r="G23" s="7" t="s">
        <v>55</v>
      </c>
      <c r="H23" s="8" t="s">
        <v>55</v>
      </c>
    </row>
  </sheetData>
  <mergeCells count="1">
    <mergeCell ref="A1:H1"/>
  </mergeCells>
  <pageMargins left="0.7" right="0.7" top="0.75" bottom="0.75" header="0.3" footer="0.3"/>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E0239-CC2A-4B0B-943F-0F8CA28E6909}">
  <sheetPr>
    <pageSetUpPr fitToPage="1"/>
  </sheetPr>
  <dimension ref="A1:Q35"/>
  <sheetViews>
    <sheetView tabSelected="1" workbookViewId="0"/>
  </sheetViews>
  <sheetFormatPr defaultRowHeight="25.5" customHeight="1" x14ac:dyDescent="0.25"/>
  <cols>
    <col min="1" max="1" width="13.140625" customWidth="1"/>
    <col min="2" max="2" width="13.28515625" bestFit="1" customWidth="1"/>
    <col min="3" max="3" width="13.28515625" customWidth="1"/>
    <col min="4" max="10" width="11.7109375" customWidth="1"/>
    <col min="12" max="12" width="15.5703125" bestFit="1" customWidth="1"/>
  </cols>
  <sheetData>
    <row r="1" spans="1:17" ht="25.5" customHeight="1" thickBot="1" x14ac:dyDescent="0.3">
      <c r="B1" s="20" t="s">
        <v>102</v>
      </c>
      <c r="C1" s="21" t="s">
        <v>103</v>
      </c>
      <c r="D1" s="22" t="s">
        <v>57</v>
      </c>
      <c r="E1" s="22" t="s">
        <v>58</v>
      </c>
      <c r="F1" s="23" t="s">
        <v>59</v>
      </c>
      <c r="G1" s="22" t="s">
        <v>60</v>
      </c>
      <c r="H1" s="22" t="s">
        <v>61</v>
      </c>
      <c r="I1" s="22" t="s">
        <v>62</v>
      </c>
      <c r="J1" s="24" t="s">
        <v>63</v>
      </c>
      <c r="L1" s="16" t="s">
        <v>100</v>
      </c>
      <c r="M1" s="19" t="s">
        <v>104</v>
      </c>
      <c r="N1" s="17"/>
      <c r="O1" t="s">
        <v>109</v>
      </c>
      <c r="Q1" s="17"/>
    </row>
    <row r="2" spans="1:17" ht="25.5" customHeight="1" x14ac:dyDescent="0.25">
      <c r="A2" s="25" t="s">
        <v>95</v>
      </c>
      <c r="B2" s="26">
        <f>TIME(HOUR($M$1),MINUTE($M$1),SECOND($M$1))</f>
        <v>0.375</v>
      </c>
      <c r="C2" s="50">
        <f>TIME(HOUR(M1),MINUTE(M1)+$M$2,SECOND(M1))</f>
        <v>0.3923611111111111</v>
      </c>
      <c r="D2" s="58" t="s">
        <v>111</v>
      </c>
      <c r="E2" s="59" t="s">
        <v>111</v>
      </c>
      <c r="F2" s="59" t="s">
        <v>111</v>
      </c>
      <c r="G2" s="59" t="s">
        <v>111</v>
      </c>
      <c r="H2" s="60" t="s">
        <v>111</v>
      </c>
      <c r="I2" s="54" t="s">
        <v>94</v>
      </c>
      <c r="J2" s="27" t="s">
        <v>94</v>
      </c>
      <c r="L2" s="16" t="s">
        <v>101</v>
      </c>
      <c r="M2" s="18">
        <v>25</v>
      </c>
      <c r="O2" t="s">
        <v>110</v>
      </c>
    </row>
    <row r="3" spans="1:17" ht="25.5" customHeight="1" x14ac:dyDescent="0.25">
      <c r="A3" s="28" t="s">
        <v>96</v>
      </c>
      <c r="B3" s="29">
        <f>C2+TIME(0,5,0)</f>
        <v>0.39583333333333331</v>
      </c>
      <c r="C3" s="51">
        <f>B3+TIME(0,$M$2,0)</f>
        <v>0.41319444444444442</v>
      </c>
      <c r="D3" s="61" t="s">
        <v>111</v>
      </c>
      <c r="E3" s="30" t="s">
        <v>111</v>
      </c>
      <c r="F3" s="30" t="s">
        <v>111</v>
      </c>
      <c r="G3" s="30" t="s">
        <v>111</v>
      </c>
      <c r="H3" s="62" t="s">
        <v>111</v>
      </c>
      <c r="I3" s="55" t="s">
        <v>94</v>
      </c>
      <c r="J3" s="30" t="s">
        <v>94</v>
      </c>
      <c r="O3" t="s">
        <v>107</v>
      </c>
    </row>
    <row r="4" spans="1:17" ht="25.5" customHeight="1" x14ac:dyDescent="0.25">
      <c r="A4" s="31" t="s">
        <v>97</v>
      </c>
      <c r="B4" s="32">
        <f t="shared" ref="B4:B30" si="0">C3+TIME(0,5,0)</f>
        <v>0.41666666666666663</v>
      </c>
      <c r="C4" s="52">
        <f>B4+TIME(0,$M$2,0)</f>
        <v>0.43402777777777773</v>
      </c>
      <c r="D4" s="63" t="s">
        <v>111</v>
      </c>
      <c r="E4" s="33" t="s">
        <v>111</v>
      </c>
      <c r="F4" s="33" t="s">
        <v>111</v>
      </c>
      <c r="G4" s="33" t="s">
        <v>111</v>
      </c>
      <c r="H4" s="64" t="s">
        <v>111</v>
      </c>
      <c r="I4" s="56" t="s">
        <v>94</v>
      </c>
      <c r="J4" s="33" t="s">
        <v>94</v>
      </c>
    </row>
    <row r="5" spans="1:17" ht="25.5" customHeight="1" thickBot="1" x14ac:dyDescent="0.3">
      <c r="A5" s="34" t="s">
        <v>98</v>
      </c>
      <c r="B5" s="35">
        <f t="shared" si="0"/>
        <v>0.43749999999999994</v>
      </c>
      <c r="C5" s="53">
        <f>B5+TIME(0,$M$2,0)</f>
        <v>0.45486111111111105</v>
      </c>
      <c r="D5" s="65" t="s">
        <v>111</v>
      </c>
      <c r="E5" s="66" t="s">
        <v>111</v>
      </c>
      <c r="F5" s="66" t="s">
        <v>111</v>
      </c>
      <c r="G5" s="66" t="s">
        <v>111</v>
      </c>
      <c r="H5" s="67" t="s">
        <v>111</v>
      </c>
      <c r="I5" s="57" t="s">
        <v>94</v>
      </c>
      <c r="J5" s="36" t="s">
        <v>94</v>
      </c>
    </row>
    <row r="6" spans="1:17" ht="25.5" customHeight="1" thickBot="1" x14ac:dyDescent="0.3">
      <c r="A6" s="38" t="s">
        <v>99</v>
      </c>
      <c r="B6" s="37">
        <f t="shared" si="0"/>
        <v>0.45833333333333326</v>
      </c>
      <c r="C6" s="37">
        <f>B6+TIME(0,30,0)</f>
        <v>0.47916666666666657</v>
      </c>
      <c r="D6" s="72" t="s">
        <v>105</v>
      </c>
      <c r="E6" s="73"/>
      <c r="F6" s="73"/>
      <c r="G6" s="73"/>
      <c r="H6" s="73"/>
      <c r="I6" s="74"/>
      <c r="J6" s="75"/>
    </row>
    <row r="7" spans="1:17" ht="25.5" customHeight="1" x14ac:dyDescent="0.25">
      <c r="A7" s="25" t="s">
        <v>95</v>
      </c>
      <c r="B7" s="26">
        <f>C6+TIME(0,0,0)</f>
        <v>0.47916666666666657</v>
      </c>
      <c r="C7" s="26">
        <f>B7+TIME(0,$M$2,0)</f>
        <v>0.49652777777777768</v>
      </c>
      <c r="D7" s="58" t="s">
        <v>111</v>
      </c>
      <c r="E7" s="59" t="s">
        <v>111</v>
      </c>
      <c r="F7" s="59" t="s">
        <v>111</v>
      </c>
      <c r="G7" s="59" t="s">
        <v>111</v>
      </c>
      <c r="H7" s="60" t="s">
        <v>111</v>
      </c>
      <c r="I7" s="27" t="s">
        <v>94</v>
      </c>
      <c r="J7" s="27" t="s">
        <v>94</v>
      </c>
    </row>
    <row r="8" spans="1:17" ht="25.5" customHeight="1" x14ac:dyDescent="0.25">
      <c r="A8" s="28" t="s">
        <v>96</v>
      </c>
      <c r="B8" s="29">
        <f t="shared" si="0"/>
        <v>0.49999999999999989</v>
      </c>
      <c r="C8" s="29">
        <f>B8+TIME(0,$M$2,0)</f>
        <v>0.51736111111111105</v>
      </c>
      <c r="D8" s="61" t="s">
        <v>111</v>
      </c>
      <c r="E8" s="30" t="s">
        <v>111</v>
      </c>
      <c r="F8" s="30" t="s">
        <v>111</v>
      </c>
      <c r="G8" s="30" t="s">
        <v>111</v>
      </c>
      <c r="H8" s="62" t="s">
        <v>111</v>
      </c>
      <c r="I8" s="30" t="s">
        <v>94</v>
      </c>
      <c r="J8" s="30" t="s">
        <v>94</v>
      </c>
    </row>
    <row r="9" spans="1:17" ht="25.5" customHeight="1" x14ac:dyDescent="0.25">
      <c r="A9" s="31" t="s">
        <v>97</v>
      </c>
      <c r="B9" s="32">
        <f t="shared" si="0"/>
        <v>0.52083333333333326</v>
      </c>
      <c r="C9" s="32">
        <f>B9+TIME(0,$M$2,0)</f>
        <v>0.53819444444444442</v>
      </c>
      <c r="D9" s="63" t="s">
        <v>111</v>
      </c>
      <c r="E9" s="33" t="s">
        <v>111</v>
      </c>
      <c r="F9" s="33" t="s">
        <v>111</v>
      </c>
      <c r="G9" s="33" t="s">
        <v>111</v>
      </c>
      <c r="H9" s="64" t="s">
        <v>111</v>
      </c>
      <c r="I9" s="33" t="s">
        <v>94</v>
      </c>
      <c r="J9" s="33" t="s">
        <v>94</v>
      </c>
    </row>
    <row r="10" spans="1:17" ht="25.5" customHeight="1" thickBot="1" x14ac:dyDescent="0.3">
      <c r="A10" s="34" t="s">
        <v>98</v>
      </c>
      <c r="B10" s="35">
        <f t="shared" si="0"/>
        <v>0.54166666666666663</v>
      </c>
      <c r="C10" s="35">
        <f>B10+TIME(0,$M$2,0)</f>
        <v>0.55902777777777779</v>
      </c>
      <c r="D10" s="65" t="s">
        <v>111</v>
      </c>
      <c r="E10" s="66" t="s">
        <v>111</v>
      </c>
      <c r="F10" s="66" t="s">
        <v>111</v>
      </c>
      <c r="G10" s="66" t="s">
        <v>111</v>
      </c>
      <c r="H10" s="67" t="s">
        <v>111</v>
      </c>
      <c r="I10" s="36" t="s">
        <v>94</v>
      </c>
      <c r="J10" s="36" t="s">
        <v>94</v>
      </c>
    </row>
    <row r="11" spans="1:17" ht="25.5" customHeight="1" thickBot="1" x14ac:dyDescent="0.3">
      <c r="A11" s="38" t="s">
        <v>99</v>
      </c>
      <c r="B11" s="37">
        <f t="shared" si="0"/>
        <v>0.5625</v>
      </c>
      <c r="C11" s="37">
        <f>B11+TIME(0,30,0)</f>
        <v>0.58333333333333337</v>
      </c>
      <c r="D11" s="76" t="s">
        <v>105</v>
      </c>
      <c r="E11" s="74"/>
      <c r="F11" s="74"/>
      <c r="G11" s="74"/>
      <c r="H11" s="74"/>
      <c r="I11" s="74"/>
      <c r="J11" s="75"/>
    </row>
    <row r="12" spans="1:17" ht="25.5" customHeight="1" x14ac:dyDescent="0.25">
      <c r="A12" s="25" t="s">
        <v>95</v>
      </c>
      <c r="B12" s="26">
        <f>C11+TIME(0,0,0)</f>
        <v>0.58333333333333337</v>
      </c>
      <c r="C12" s="26">
        <f>B12+TIME(0,$M$2,0)</f>
        <v>0.60069444444444453</v>
      </c>
      <c r="D12" s="58" t="s">
        <v>111</v>
      </c>
      <c r="E12" s="59" t="s">
        <v>111</v>
      </c>
      <c r="F12" s="59" t="s">
        <v>111</v>
      </c>
      <c r="G12" s="59" t="s">
        <v>111</v>
      </c>
      <c r="H12" s="60" t="s">
        <v>111</v>
      </c>
      <c r="I12" s="27" t="s">
        <v>94</v>
      </c>
      <c r="J12" s="27" t="s">
        <v>94</v>
      </c>
    </row>
    <row r="13" spans="1:17" ht="25.5" customHeight="1" x14ac:dyDescent="0.25">
      <c r="A13" s="28" t="s">
        <v>96</v>
      </c>
      <c r="B13" s="29">
        <f t="shared" si="0"/>
        <v>0.60416666666666674</v>
      </c>
      <c r="C13" s="29">
        <f>B13+TIME(0,$M$2,0)</f>
        <v>0.6215277777777779</v>
      </c>
      <c r="D13" s="61" t="s">
        <v>111</v>
      </c>
      <c r="E13" s="30" t="s">
        <v>111</v>
      </c>
      <c r="F13" s="30" t="s">
        <v>111</v>
      </c>
      <c r="G13" s="30" t="s">
        <v>111</v>
      </c>
      <c r="H13" s="62" t="s">
        <v>111</v>
      </c>
      <c r="I13" s="30" t="s">
        <v>94</v>
      </c>
      <c r="J13" s="30" t="s">
        <v>94</v>
      </c>
    </row>
    <row r="14" spans="1:17" ht="25.5" customHeight="1" x14ac:dyDescent="0.25">
      <c r="A14" s="31" t="s">
        <v>97</v>
      </c>
      <c r="B14" s="32">
        <f t="shared" si="0"/>
        <v>0.62500000000000011</v>
      </c>
      <c r="C14" s="32">
        <f>B14+TIME(0,$M$2,0)</f>
        <v>0.64236111111111127</v>
      </c>
      <c r="D14" s="63" t="s">
        <v>111</v>
      </c>
      <c r="E14" s="33" t="s">
        <v>111</v>
      </c>
      <c r="F14" s="33" t="s">
        <v>111</v>
      </c>
      <c r="G14" s="33" t="s">
        <v>111</v>
      </c>
      <c r="H14" s="64" t="s">
        <v>111</v>
      </c>
      <c r="I14" s="33" t="s">
        <v>94</v>
      </c>
      <c r="J14" s="33" t="s">
        <v>94</v>
      </c>
    </row>
    <row r="15" spans="1:17" ht="25.5" customHeight="1" thickBot="1" x14ac:dyDescent="0.3">
      <c r="A15" s="34" t="s">
        <v>98</v>
      </c>
      <c r="B15" s="35">
        <f t="shared" si="0"/>
        <v>0.64583333333333348</v>
      </c>
      <c r="C15" s="35">
        <f>B15+TIME(0,$M$2,0)</f>
        <v>0.66319444444444464</v>
      </c>
      <c r="D15" s="65" t="s">
        <v>111</v>
      </c>
      <c r="E15" s="66" t="s">
        <v>111</v>
      </c>
      <c r="F15" s="66" t="s">
        <v>111</v>
      </c>
      <c r="G15" s="66" t="s">
        <v>111</v>
      </c>
      <c r="H15" s="67" t="s">
        <v>111</v>
      </c>
      <c r="I15" s="36" t="s">
        <v>94</v>
      </c>
      <c r="J15" s="36" t="s">
        <v>94</v>
      </c>
    </row>
    <row r="16" spans="1:17" ht="25.5" customHeight="1" x14ac:dyDescent="0.25">
      <c r="A16" s="38" t="s">
        <v>99</v>
      </c>
      <c r="B16" s="37">
        <f t="shared" si="0"/>
        <v>0.66666666666666685</v>
      </c>
      <c r="C16" s="37">
        <f>B16+TIME(0,30,0)</f>
        <v>0.68750000000000022</v>
      </c>
      <c r="D16" s="76" t="s">
        <v>105</v>
      </c>
      <c r="E16" s="74"/>
      <c r="F16" s="74"/>
      <c r="G16" s="74"/>
      <c r="H16" s="74"/>
      <c r="I16" s="74"/>
      <c r="J16" s="75"/>
    </row>
    <row r="17" spans="1:10" ht="25.5" customHeight="1" x14ac:dyDescent="0.25">
      <c r="A17" s="25" t="s">
        <v>95</v>
      </c>
      <c r="B17" s="26">
        <f>C16+TIME(0,0,0)</f>
        <v>0.68750000000000022</v>
      </c>
      <c r="C17" s="26">
        <f>B17+TIME(0,$M$2,0)</f>
        <v>0.70486111111111138</v>
      </c>
      <c r="D17" s="27" t="s">
        <v>94</v>
      </c>
      <c r="E17" s="27" t="s">
        <v>94</v>
      </c>
      <c r="F17" s="27" t="s">
        <v>94</v>
      </c>
      <c r="G17" s="27" t="s">
        <v>94</v>
      </c>
      <c r="H17" s="27" t="s">
        <v>94</v>
      </c>
      <c r="I17" s="27" t="s">
        <v>94</v>
      </c>
      <c r="J17" s="27" t="s">
        <v>94</v>
      </c>
    </row>
    <row r="18" spans="1:10" ht="25.5" customHeight="1" x14ac:dyDescent="0.25">
      <c r="A18" s="28" t="s">
        <v>96</v>
      </c>
      <c r="B18" s="29">
        <f t="shared" si="0"/>
        <v>0.70833333333333359</v>
      </c>
      <c r="C18" s="29">
        <f>B18+TIME(0,$M$2,0)</f>
        <v>0.72569444444444475</v>
      </c>
      <c r="D18" s="30" t="s">
        <v>94</v>
      </c>
      <c r="E18" s="30" t="s">
        <v>94</v>
      </c>
      <c r="F18" s="30" t="s">
        <v>94</v>
      </c>
      <c r="G18" s="30" t="s">
        <v>94</v>
      </c>
      <c r="H18" s="30" t="s">
        <v>94</v>
      </c>
      <c r="I18" s="30" t="s">
        <v>94</v>
      </c>
      <c r="J18" s="30" t="s">
        <v>94</v>
      </c>
    </row>
    <row r="19" spans="1:10" ht="25.5" customHeight="1" x14ac:dyDescent="0.25">
      <c r="A19" s="31" t="s">
        <v>97</v>
      </c>
      <c r="B19" s="32">
        <f t="shared" si="0"/>
        <v>0.72916666666666696</v>
      </c>
      <c r="C19" s="32">
        <f>B19+TIME(0,$M$2,0)</f>
        <v>0.74652777777777812</v>
      </c>
      <c r="D19" s="33" t="s">
        <v>94</v>
      </c>
      <c r="E19" s="33" t="s">
        <v>94</v>
      </c>
      <c r="F19" s="33" t="s">
        <v>94</v>
      </c>
      <c r="G19" s="33" t="s">
        <v>94</v>
      </c>
      <c r="H19" s="33" t="s">
        <v>94</v>
      </c>
      <c r="I19" s="33" t="s">
        <v>94</v>
      </c>
      <c r="J19" s="33" t="s">
        <v>94</v>
      </c>
    </row>
    <row r="20" spans="1:10" ht="25.5" customHeight="1" x14ac:dyDescent="0.25">
      <c r="A20" s="34" t="s">
        <v>98</v>
      </c>
      <c r="B20" s="35">
        <f t="shared" si="0"/>
        <v>0.75000000000000033</v>
      </c>
      <c r="C20" s="35">
        <f>B20+TIME(0,$M$2,0)</f>
        <v>0.76736111111111149</v>
      </c>
      <c r="D20" s="36" t="s">
        <v>94</v>
      </c>
      <c r="E20" s="36" t="s">
        <v>94</v>
      </c>
      <c r="F20" s="36" t="s">
        <v>94</v>
      </c>
      <c r="G20" s="36" t="s">
        <v>94</v>
      </c>
      <c r="H20" s="36" t="s">
        <v>94</v>
      </c>
      <c r="I20" s="36" t="s">
        <v>94</v>
      </c>
      <c r="J20" s="36" t="s">
        <v>94</v>
      </c>
    </row>
    <row r="21" spans="1:10" ht="25.5" customHeight="1" x14ac:dyDescent="0.25">
      <c r="A21" s="38" t="s">
        <v>99</v>
      </c>
      <c r="B21" s="37">
        <f t="shared" si="0"/>
        <v>0.7708333333333337</v>
      </c>
      <c r="C21" s="37">
        <f>B21+TIME(0,30,0)</f>
        <v>0.79166666666666707</v>
      </c>
      <c r="D21" s="76" t="s">
        <v>105</v>
      </c>
      <c r="E21" s="74"/>
      <c r="F21" s="74"/>
      <c r="G21" s="74"/>
      <c r="H21" s="74"/>
      <c r="I21" s="74"/>
      <c r="J21" s="75"/>
    </row>
    <row r="22" spans="1:10" ht="25.5" customHeight="1" x14ac:dyDescent="0.25">
      <c r="A22" s="25" t="s">
        <v>95</v>
      </c>
      <c r="B22" s="26">
        <f>C21+TIME(0,0,0)</f>
        <v>0.79166666666666707</v>
      </c>
      <c r="C22" s="26">
        <f>B22+TIME(0,$M$2,0)</f>
        <v>0.80902777777777823</v>
      </c>
      <c r="D22" s="27" t="s">
        <v>94</v>
      </c>
      <c r="E22" s="27" t="s">
        <v>94</v>
      </c>
      <c r="F22" s="27" t="s">
        <v>94</v>
      </c>
      <c r="G22" s="27" t="s">
        <v>94</v>
      </c>
      <c r="H22" s="27" t="s">
        <v>94</v>
      </c>
      <c r="I22" s="27" t="s">
        <v>94</v>
      </c>
      <c r="J22" s="27" t="s">
        <v>94</v>
      </c>
    </row>
    <row r="23" spans="1:10" ht="25.5" customHeight="1" x14ac:dyDescent="0.25">
      <c r="A23" s="28" t="s">
        <v>96</v>
      </c>
      <c r="B23" s="29">
        <f t="shared" si="0"/>
        <v>0.81250000000000044</v>
      </c>
      <c r="C23" s="29">
        <f>B23+TIME(0,$M$2,0)</f>
        <v>0.8298611111111116</v>
      </c>
      <c r="D23" s="30" t="s">
        <v>94</v>
      </c>
      <c r="E23" s="30" t="s">
        <v>94</v>
      </c>
      <c r="F23" s="30" t="s">
        <v>94</v>
      </c>
      <c r="G23" s="30" t="s">
        <v>94</v>
      </c>
      <c r="H23" s="30" t="s">
        <v>94</v>
      </c>
      <c r="I23" s="30" t="s">
        <v>94</v>
      </c>
      <c r="J23" s="30" t="s">
        <v>94</v>
      </c>
    </row>
    <row r="24" spans="1:10" ht="25.5" customHeight="1" x14ac:dyDescent="0.25">
      <c r="A24" s="31" t="s">
        <v>97</v>
      </c>
      <c r="B24" s="32">
        <f t="shared" si="0"/>
        <v>0.83333333333333381</v>
      </c>
      <c r="C24" s="32">
        <f>B24+TIME(0,$M$2,0)</f>
        <v>0.85069444444444497</v>
      </c>
      <c r="D24" s="33" t="s">
        <v>94</v>
      </c>
      <c r="E24" s="33" t="s">
        <v>94</v>
      </c>
      <c r="F24" s="33" t="s">
        <v>94</v>
      </c>
      <c r="G24" s="33" t="s">
        <v>94</v>
      </c>
      <c r="H24" s="33" t="s">
        <v>94</v>
      </c>
      <c r="I24" s="33" t="s">
        <v>94</v>
      </c>
      <c r="J24" s="33" t="s">
        <v>94</v>
      </c>
    </row>
    <row r="25" spans="1:10" ht="25.5" customHeight="1" x14ac:dyDescent="0.25">
      <c r="A25" s="34" t="s">
        <v>98</v>
      </c>
      <c r="B25" s="35">
        <f t="shared" si="0"/>
        <v>0.85416666666666718</v>
      </c>
      <c r="C25" s="35">
        <f>B25+TIME(0,$M$2,0)</f>
        <v>0.87152777777777835</v>
      </c>
      <c r="D25" s="36" t="s">
        <v>94</v>
      </c>
      <c r="E25" s="36" t="s">
        <v>94</v>
      </c>
      <c r="F25" s="36" t="s">
        <v>94</v>
      </c>
      <c r="G25" s="36" t="s">
        <v>94</v>
      </c>
      <c r="H25" s="36" t="s">
        <v>94</v>
      </c>
      <c r="I25" s="36" t="s">
        <v>94</v>
      </c>
      <c r="J25" s="36" t="s">
        <v>94</v>
      </c>
    </row>
    <row r="26" spans="1:10" ht="25.5" customHeight="1" x14ac:dyDescent="0.25">
      <c r="A26" s="38" t="s">
        <v>99</v>
      </c>
      <c r="B26" s="37">
        <f t="shared" si="0"/>
        <v>0.87500000000000056</v>
      </c>
      <c r="C26" s="37">
        <f>B26+TIME(0,30,0)</f>
        <v>0.89583333333333393</v>
      </c>
      <c r="D26" s="76" t="s">
        <v>105</v>
      </c>
      <c r="E26" s="74"/>
      <c r="F26" s="74"/>
      <c r="G26" s="74"/>
      <c r="H26" s="74"/>
      <c r="I26" s="74"/>
      <c r="J26" s="75"/>
    </row>
    <row r="27" spans="1:10" ht="25.5" customHeight="1" x14ac:dyDescent="0.25">
      <c r="A27" s="25" t="s">
        <v>95</v>
      </c>
      <c r="B27" s="26">
        <f>C26+TIME(0,0,0)</f>
        <v>0.89583333333333393</v>
      </c>
      <c r="C27" s="26">
        <f>B27+TIME(0,$M$2,0)</f>
        <v>0.91319444444444509</v>
      </c>
      <c r="D27" s="27" t="s">
        <v>94</v>
      </c>
      <c r="E27" s="27" t="s">
        <v>94</v>
      </c>
      <c r="F27" s="27" t="s">
        <v>94</v>
      </c>
      <c r="G27" s="27" t="s">
        <v>94</v>
      </c>
      <c r="H27" s="27" t="s">
        <v>94</v>
      </c>
      <c r="I27" s="27" t="s">
        <v>94</v>
      </c>
      <c r="J27" s="27" t="s">
        <v>94</v>
      </c>
    </row>
    <row r="28" spans="1:10" ht="25.5" customHeight="1" x14ac:dyDescent="0.25">
      <c r="A28" s="28" t="s">
        <v>96</v>
      </c>
      <c r="B28" s="29">
        <f t="shared" si="0"/>
        <v>0.9166666666666673</v>
      </c>
      <c r="C28" s="29">
        <f t="shared" ref="C28:C30" si="1">B28+TIME(0,$M$2,0)</f>
        <v>0.93402777777777846</v>
      </c>
      <c r="D28" s="30" t="s">
        <v>94</v>
      </c>
      <c r="E28" s="30" t="s">
        <v>94</v>
      </c>
      <c r="F28" s="30" t="s">
        <v>94</v>
      </c>
      <c r="G28" s="30" t="s">
        <v>94</v>
      </c>
      <c r="H28" s="30" t="s">
        <v>94</v>
      </c>
      <c r="I28" s="30" t="s">
        <v>94</v>
      </c>
      <c r="J28" s="30" t="s">
        <v>94</v>
      </c>
    </row>
    <row r="29" spans="1:10" ht="25.5" customHeight="1" x14ac:dyDescent="0.25">
      <c r="A29" s="31" t="s">
        <v>97</v>
      </c>
      <c r="B29" s="32">
        <f t="shared" si="0"/>
        <v>0.93750000000000067</v>
      </c>
      <c r="C29" s="32">
        <f t="shared" si="1"/>
        <v>0.95486111111111183</v>
      </c>
      <c r="D29" s="33" t="s">
        <v>94</v>
      </c>
      <c r="E29" s="33" t="s">
        <v>94</v>
      </c>
      <c r="F29" s="33" t="s">
        <v>94</v>
      </c>
      <c r="G29" s="33" t="s">
        <v>94</v>
      </c>
      <c r="H29" s="33" t="s">
        <v>94</v>
      </c>
      <c r="I29" s="33" t="s">
        <v>94</v>
      </c>
      <c r="J29" s="33" t="s">
        <v>94</v>
      </c>
    </row>
    <row r="30" spans="1:10" ht="25.5" customHeight="1" x14ac:dyDescent="0.25">
      <c r="A30" s="34" t="s">
        <v>98</v>
      </c>
      <c r="B30" s="35">
        <f t="shared" si="0"/>
        <v>0.95833333333333404</v>
      </c>
      <c r="C30" s="35">
        <f t="shared" si="1"/>
        <v>0.9756944444444452</v>
      </c>
      <c r="D30" s="36" t="s">
        <v>94</v>
      </c>
      <c r="E30" s="36" t="s">
        <v>94</v>
      </c>
      <c r="F30" s="36" t="s">
        <v>94</v>
      </c>
      <c r="G30" s="36" t="s">
        <v>94</v>
      </c>
      <c r="H30" s="36" t="s">
        <v>94</v>
      </c>
      <c r="I30" s="36" t="s">
        <v>94</v>
      </c>
      <c r="J30" s="36" t="s">
        <v>94</v>
      </c>
    </row>
    <row r="31" spans="1:10" ht="25.5" customHeight="1" x14ac:dyDescent="0.25">
      <c r="A31" s="77" t="s">
        <v>106</v>
      </c>
      <c r="B31" s="77"/>
      <c r="C31" s="77"/>
      <c r="D31" s="77"/>
      <c r="E31" s="77"/>
      <c r="F31" s="77"/>
      <c r="G31" s="77"/>
      <c r="H31" s="77"/>
      <c r="I31" s="77"/>
      <c r="J31" s="77"/>
    </row>
    <row r="32" spans="1:10" ht="25.5" customHeight="1" x14ac:dyDescent="0.25">
      <c r="A32" s="39"/>
      <c r="B32" s="40"/>
      <c r="C32" s="40"/>
      <c r="D32" s="40"/>
      <c r="E32" s="40"/>
      <c r="F32" s="40"/>
      <c r="G32" s="40"/>
      <c r="H32" s="40"/>
      <c r="I32" s="40"/>
      <c r="J32" s="41"/>
    </row>
    <row r="33" spans="1:10" ht="25.5" customHeight="1" x14ac:dyDescent="0.25">
      <c r="A33" s="42"/>
      <c r="J33" s="43"/>
    </row>
    <row r="34" spans="1:10" ht="25.5" customHeight="1" x14ac:dyDescent="0.25">
      <c r="A34" s="44"/>
      <c r="B34" s="45"/>
      <c r="C34" s="45"/>
      <c r="D34" s="45"/>
      <c r="E34" s="45"/>
      <c r="F34" s="45"/>
      <c r="G34" s="45"/>
      <c r="H34" s="45"/>
      <c r="I34" s="45"/>
      <c r="J34" s="46"/>
    </row>
    <row r="35" spans="1:10" ht="15" x14ac:dyDescent="0.25">
      <c r="A35" s="71" t="s">
        <v>108</v>
      </c>
      <c r="B35" s="71"/>
      <c r="C35" s="71"/>
      <c r="D35" s="71"/>
      <c r="E35" s="71"/>
      <c r="F35" s="71"/>
      <c r="G35" s="71"/>
      <c r="H35" s="71"/>
      <c r="I35" s="71"/>
      <c r="J35" s="71"/>
    </row>
  </sheetData>
  <protectedRanges>
    <protectedRange sqref="A32:J34" name="Range8"/>
    <protectedRange sqref="D27:J30" name="Range7"/>
    <protectedRange sqref="D22:J25" name="Range6"/>
    <protectedRange sqref="D17:J20" name="Range5"/>
    <protectedRange sqref="I12:J15" name="Range4"/>
    <protectedRange sqref="I7:J10" name="Range3"/>
    <protectedRange sqref="M1:M2" name="Range1"/>
    <protectedRange sqref="D2:J5 D7:H10 D12:H15" name="Range2"/>
  </protectedRanges>
  <mergeCells count="7">
    <mergeCell ref="A35:J35"/>
    <mergeCell ref="D6:J6"/>
    <mergeCell ref="D11:J11"/>
    <mergeCell ref="D16:J16"/>
    <mergeCell ref="D21:J21"/>
    <mergeCell ref="D26:J26"/>
    <mergeCell ref="A31:J31"/>
  </mergeCells>
  <pageMargins left="0.25" right="0.25" top="0.75" bottom="0.75" header="0.3" footer="0.3"/>
  <pageSetup paperSize="9" scale="8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A794-32DD-4FE3-B62F-AC26F16BC653}">
  <sheetPr>
    <pageSetUpPr fitToPage="1"/>
  </sheetPr>
  <dimension ref="A1:Q31"/>
  <sheetViews>
    <sheetView workbookViewId="0"/>
  </sheetViews>
  <sheetFormatPr defaultRowHeight="24.95" customHeight="1" x14ac:dyDescent="0.25"/>
  <cols>
    <col min="1" max="1" width="13.140625" customWidth="1"/>
    <col min="2" max="2" width="13.28515625" bestFit="1" customWidth="1"/>
    <col min="3" max="3" width="13.28515625" customWidth="1"/>
    <col min="4" max="10" width="11.7109375" customWidth="1"/>
    <col min="12" max="12" width="15.5703125" bestFit="1" customWidth="1"/>
  </cols>
  <sheetData>
    <row r="1" spans="1:17" ht="24.95" customHeight="1" x14ac:dyDescent="0.25">
      <c r="B1" s="20" t="s">
        <v>102</v>
      </c>
      <c r="C1" s="21" t="s">
        <v>103</v>
      </c>
      <c r="D1" s="22" t="s">
        <v>57</v>
      </c>
      <c r="E1" s="22" t="s">
        <v>58</v>
      </c>
      <c r="F1" s="23" t="s">
        <v>59</v>
      </c>
      <c r="G1" s="22" t="s">
        <v>60</v>
      </c>
      <c r="H1" s="22" t="s">
        <v>61</v>
      </c>
      <c r="I1" s="22" t="s">
        <v>62</v>
      </c>
      <c r="J1" s="24" t="s">
        <v>63</v>
      </c>
      <c r="L1" s="16" t="s">
        <v>100</v>
      </c>
      <c r="M1" s="19" t="s">
        <v>104</v>
      </c>
      <c r="N1" s="17"/>
      <c r="O1" t="s">
        <v>109</v>
      </c>
      <c r="Q1" s="17"/>
    </row>
    <row r="2" spans="1:17" ht="24.95" customHeight="1" x14ac:dyDescent="0.25">
      <c r="A2" s="25" t="s">
        <v>95</v>
      </c>
      <c r="B2" s="26">
        <f>TIME(HOUR($M$1),MINUTE($M$1),SECOND($M$1))</f>
        <v>0.375</v>
      </c>
      <c r="C2" s="26">
        <f>TIME(HOUR(M1),MINUTE(M1)+$M$2,SECOND(M1))</f>
        <v>0.3923611111111111</v>
      </c>
      <c r="D2" s="27"/>
      <c r="E2" s="27" t="s">
        <v>94</v>
      </c>
      <c r="F2" s="27" t="s">
        <v>94</v>
      </c>
      <c r="G2" s="27" t="s">
        <v>94</v>
      </c>
      <c r="H2" s="27" t="s">
        <v>94</v>
      </c>
      <c r="I2" s="27" t="s">
        <v>94</v>
      </c>
      <c r="J2" s="27" t="s">
        <v>94</v>
      </c>
      <c r="L2" s="16" t="s">
        <v>101</v>
      </c>
      <c r="M2" s="18">
        <v>25</v>
      </c>
      <c r="O2" t="s">
        <v>110</v>
      </c>
    </row>
    <row r="3" spans="1:17" ht="24.95" customHeight="1" x14ac:dyDescent="0.25">
      <c r="A3" s="28" t="s">
        <v>96</v>
      </c>
      <c r="B3" s="29">
        <f>C2+TIME(0,5,0)</f>
        <v>0.39583333333333331</v>
      </c>
      <c r="C3" s="29">
        <f>B3+TIME(0,$M$2,0)</f>
        <v>0.41319444444444442</v>
      </c>
      <c r="D3" s="30" t="s">
        <v>94</v>
      </c>
      <c r="E3" s="30" t="s">
        <v>94</v>
      </c>
      <c r="F3" s="30" t="s">
        <v>94</v>
      </c>
      <c r="G3" s="30" t="s">
        <v>94</v>
      </c>
      <c r="H3" s="30" t="s">
        <v>94</v>
      </c>
      <c r="I3" s="30" t="s">
        <v>94</v>
      </c>
      <c r="J3" s="30" t="s">
        <v>94</v>
      </c>
      <c r="O3" t="s">
        <v>107</v>
      </c>
    </row>
    <row r="4" spans="1:17" ht="24.95" customHeight="1" x14ac:dyDescent="0.25">
      <c r="A4" s="31" t="s">
        <v>97</v>
      </c>
      <c r="B4" s="32">
        <f t="shared" ref="B4:B30" si="0">C3+TIME(0,5,0)</f>
        <v>0.41666666666666663</v>
      </c>
      <c r="C4" s="32">
        <f>B4+TIME(0,$M$2,0)</f>
        <v>0.43402777777777773</v>
      </c>
      <c r="D4" s="33" t="s">
        <v>94</v>
      </c>
      <c r="E4" s="33" t="s">
        <v>94</v>
      </c>
      <c r="F4" s="33"/>
      <c r="G4" s="33" t="s">
        <v>94</v>
      </c>
      <c r="H4" s="33" t="s">
        <v>94</v>
      </c>
      <c r="I4" s="33" t="s">
        <v>94</v>
      </c>
      <c r="J4" s="33" t="s">
        <v>94</v>
      </c>
    </row>
    <row r="5" spans="1:17" ht="24.95" customHeight="1" x14ac:dyDescent="0.25">
      <c r="A5" s="34" t="s">
        <v>98</v>
      </c>
      <c r="B5" s="35">
        <f t="shared" si="0"/>
        <v>0.43749999999999994</v>
      </c>
      <c r="C5" s="35">
        <f>B5+TIME(0,$M$2,0)</f>
        <v>0.45486111111111105</v>
      </c>
      <c r="D5" s="36" t="s">
        <v>94</v>
      </c>
      <c r="E5" s="36" t="s">
        <v>94</v>
      </c>
      <c r="F5" s="36" t="s">
        <v>94</v>
      </c>
      <c r="G5" s="36" t="s">
        <v>94</v>
      </c>
      <c r="H5" s="36" t="s">
        <v>94</v>
      </c>
      <c r="I5" s="36" t="s">
        <v>94</v>
      </c>
      <c r="J5" s="36" t="s">
        <v>94</v>
      </c>
    </row>
    <row r="6" spans="1:17" ht="24.95" customHeight="1" x14ac:dyDescent="0.25">
      <c r="A6" s="38" t="s">
        <v>99</v>
      </c>
      <c r="B6" s="37">
        <f t="shared" si="0"/>
        <v>0.45833333333333326</v>
      </c>
      <c r="C6" s="37">
        <f>B6+TIME(0,30,0)</f>
        <v>0.47916666666666657</v>
      </c>
      <c r="D6" s="76" t="s">
        <v>105</v>
      </c>
      <c r="E6" s="74"/>
      <c r="F6" s="74"/>
      <c r="G6" s="74"/>
      <c r="H6" s="74"/>
      <c r="I6" s="74"/>
      <c r="J6" s="75"/>
    </row>
    <row r="7" spans="1:17" ht="24.95" customHeight="1" x14ac:dyDescent="0.25">
      <c r="A7" s="25" t="s">
        <v>95</v>
      </c>
      <c r="B7" s="26">
        <f>C6+TIME(0,0,0)</f>
        <v>0.47916666666666657</v>
      </c>
      <c r="C7" s="26">
        <f>B7+TIME(0,$M$2,0)</f>
        <v>0.49652777777777768</v>
      </c>
      <c r="D7" s="27" t="s">
        <v>94</v>
      </c>
      <c r="E7" s="27" t="s">
        <v>94</v>
      </c>
      <c r="F7" s="27" t="s">
        <v>94</v>
      </c>
      <c r="G7" s="27" t="s">
        <v>94</v>
      </c>
      <c r="H7" s="27" t="s">
        <v>94</v>
      </c>
      <c r="I7" s="27" t="s">
        <v>94</v>
      </c>
      <c r="J7" s="27" t="s">
        <v>94</v>
      </c>
    </row>
    <row r="8" spans="1:17" ht="24.95" customHeight="1" x14ac:dyDescent="0.25">
      <c r="A8" s="28" t="s">
        <v>96</v>
      </c>
      <c r="B8" s="29">
        <f t="shared" si="0"/>
        <v>0.49999999999999989</v>
      </c>
      <c r="C8" s="29">
        <f>B8+TIME(0,$M$2,0)</f>
        <v>0.51736111111111105</v>
      </c>
      <c r="D8" s="30" t="s">
        <v>94</v>
      </c>
      <c r="E8" s="30" t="s">
        <v>94</v>
      </c>
      <c r="F8" s="30" t="s">
        <v>94</v>
      </c>
      <c r="G8" s="30" t="s">
        <v>94</v>
      </c>
      <c r="H8" s="30" t="s">
        <v>94</v>
      </c>
      <c r="I8" s="30" t="s">
        <v>94</v>
      </c>
      <c r="J8" s="30" t="s">
        <v>94</v>
      </c>
    </row>
    <row r="9" spans="1:17" ht="24.95" customHeight="1" x14ac:dyDescent="0.25">
      <c r="A9" s="31" t="s">
        <v>97</v>
      </c>
      <c r="B9" s="32">
        <f t="shared" si="0"/>
        <v>0.52083333333333326</v>
      </c>
      <c r="C9" s="32">
        <f>B9+TIME(0,$M$2,0)</f>
        <v>0.53819444444444442</v>
      </c>
      <c r="D9" s="33" t="s">
        <v>94</v>
      </c>
      <c r="E9" s="33" t="s">
        <v>94</v>
      </c>
      <c r="F9" s="33" t="s">
        <v>94</v>
      </c>
      <c r="G9" s="33" t="s">
        <v>94</v>
      </c>
      <c r="H9" s="33" t="s">
        <v>94</v>
      </c>
      <c r="I9" s="33" t="s">
        <v>94</v>
      </c>
      <c r="J9" s="33" t="s">
        <v>94</v>
      </c>
    </row>
    <row r="10" spans="1:17" ht="24.95" customHeight="1" x14ac:dyDescent="0.25">
      <c r="A10" s="34" t="s">
        <v>98</v>
      </c>
      <c r="B10" s="35">
        <f t="shared" si="0"/>
        <v>0.54166666666666663</v>
      </c>
      <c r="C10" s="35">
        <f>B10+TIME(0,$M$2,0)</f>
        <v>0.55902777777777779</v>
      </c>
      <c r="D10" s="36" t="s">
        <v>94</v>
      </c>
      <c r="E10" s="36" t="s">
        <v>94</v>
      </c>
      <c r="F10" s="36" t="s">
        <v>94</v>
      </c>
      <c r="G10" s="36" t="s">
        <v>94</v>
      </c>
      <c r="H10" s="36" t="s">
        <v>94</v>
      </c>
      <c r="I10" s="36" t="s">
        <v>94</v>
      </c>
      <c r="J10" s="36" t="s">
        <v>94</v>
      </c>
    </row>
    <row r="11" spans="1:17" ht="24.95" customHeight="1" x14ac:dyDescent="0.25">
      <c r="A11" s="38" t="s">
        <v>99</v>
      </c>
      <c r="B11" s="37">
        <f t="shared" si="0"/>
        <v>0.5625</v>
      </c>
      <c r="C11" s="37">
        <f>B11+TIME(0,30,0)</f>
        <v>0.58333333333333337</v>
      </c>
      <c r="D11" s="76" t="s">
        <v>105</v>
      </c>
      <c r="E11" s="74"/>
      <c r="F11" s="74"/>
      <c r="G11" s="74"/>
      <c r="H11" s="74"/>
      <c r="I11" s="74"/>
      <c r="J11" s="75"/>
    </row>
    <row r="12" spans="1:17" ht="24.95" customHeight="1" x14ac:dyDescent="0.25">
      <c r="A12" s="25" t="s">
        <v>95</v>
      </c>
      <c r="B12" s="26">
        <f>C11+TIME(0,0,0)</f>
        <v>0.58333333333333337</v>
      </c>
      <c r="C12" s="26">
        <f>B12+TIME(0,$M$2,0)</f>
        <v>0.60069444444444453</v>
      </c>
      <c r="D12" s="27" t="s">
        <v>94</v>
      </c>
      <c r="E12" s="27" t="s">
        <v>94</v>
      </c>
      <c r="F12" s="27" t="s">
        <v>94</v>
      </c>
      <c r="G12" s="27" t="s">
        <v>94</v>
      </c>
      <c r="H12" s="27" t="s">
        <v>94</v>
      </c>
      <c r="I12" s="27" t="s">
        <v>94</v>
      </c>
      <c r="J12" s="27" t="s">
        <v>94</v>
      </c>
    </row>
    <row r="13" spans="1:17" ht="24.95" customHeight="1" x14ac:dyDescent="0.25">
      <c r="A13" s="28" t="s">
        <v>96</v>
      </c>
      <c r="B13" s="29">
        <f t="shared" si="0"/>
        <v>0.60416666666666674</v>
      </c>
      <c r="C13" s="29">
        <f>B13+TIME(0,$M$2,0)</f>
        <v>0.6215277777777779</v>
      </c>
      <c r="D13" s="30" t="s">
        <v>94</v>
      </c>
      <c r="E13" s="30" t="s">
        <v>94</v>
      </c>
      <c r="F13" s="30" t="s">
        <v>94</v>
      </c>
      <c r="G13" s="30" t="s">
        <v>94</v>
      </c>
      <c r="H13" s="30" t="s">
        <v>94</v>
      </c>
      <c r="I13" s="30" t="s">
        <v>94</v>
      </c>
      <c r="J13" s="30" t="s">
        <v>94</v>
      </c>
    </row>
    <row r="14" spans="1:17" ht="24.95" customHeight="1" x14ac:dyDescent="0.25">
      <c r="A14" s="31" t="s">
        <v>97</v>
      </c>
      <c r="B14" s="32">
        <f t="shared" si="0"/>
        <v>0.62500000000000011</v>
      </c>
      <c r="C14" s="32">
        <f>B14+TIME(0,$M$2,0)</f>
        <v>0.64236111111111127</v>
      </c>
      <c r="D14" s="33" t="s">
        <v>94</v>
      </c>
      <c r="E14" s="33" t="s">
        <v>94</v>
      </c>
      <c r="F14" s="33" t="s">
        <v>94</v>
      </c>
      <c r="G14" s="33" t="s">
        <v>94</v>
      </c>
      <c r="H14" s="33" t="s">
        <v>94</v>
      </c>
      <c r="I14" s="33" t="s">
        <v>94</v>
      </c>
      <c r="J14" s="33" t="s">
        <v>94</v>
      </c>
    </row>
    <row r="15" spans="1:17" ht="24.95" customHeight="1" x14ac:dyDescent="0.25">
      <c r="A15" s="34" t="s">
        <v>98</v>
      </c>
      <c r="B15" s="35">
        <f t="shared" si="0"/>
        <v>0.64583333333333348</v>
      </c>
      <c r="C15" s="35">
        <f>B15+TIME(0,$M$2,0)</f>
        <v>0.66319444444444464</v>
      </c>
      <c r="D15" s="36" t="s">
        <v>94</v>
      </c>
      <c r="E15" s="36" t="s">
        <v>94</v>
      </c>
      <c r="F15" s="36" t="s">
        <v>94</v>
      </c>
      <c r="G15" s="36" t="s">
        <v>94</v>
      </c>
      <c r="H15" s="36" t="s">
        <v>94</v>
      </c>
      <c r="I15" s="36" t="s">
        <v>94</v>
      </c>
      <c r="J15" s="36" t="s">
        <v>94</v>
      </c>
    </row>
    <row r="16" spans="1:17" ht="24.95" customHeight="1" x14ac:dyDescent="0.25">
      <c r="A16" s="38" t="s">
        <v>99</v>
      </c>
      <c r="B16" s="37">
        <f t="shared" si="0"/>
        <v>0.66666666666666685</v>
      </c>
      <c r="C16" s="37">
        <f>B16+TIME(0,30,0)</f>
        <v>0.68750000000000022</v>
      </c>
      <c r="D16" s="76" t="s">
        <v>105</v>
      </c>
      <c r="E16" s="74"/>
      <c r="F16" s="74"/>
      <c r="G16" s="74"/>
      <c r="H16" s="74"/>
      <c r="I16" s="74"/>
      <c r="J16" s="75"/>
    </row>
    <row r="17" spans="1:10" ht="24.95" customHeight="1" x14ac:dyDescent="0.25">
      <c r="A17" s="25" t="s">
        <v>95</v>
      </c>
      <c r="B17" s="26">
        <f>C16+TIME(0,0,0)</f>
        <v>0.68750000000000022</v>
      </c>
      <c r="C17" s="26">
        <f>B17+TIME(0,$M$2,0)</f>
        <v>0.70486111111111138</v>
      </c>
      <c r="D17" s="27" t="s">
        <v>94</v>
      </c>
      <c r="E17" s="27" t="s">
        <v>94</v>
      </c>
      <c r="F17" s="27" t="s">
        <v>94</v>
      </c>
      <c r="G17" s="27" t="s">
        <v>94</v>
      </c>
      <c r="H17" s="27" t="s">
        <v>94</v>
      </c>
      <c r="I17" s="27" t="s">
        <v>94</v>
      </c>
      <c r="J17" s="27" t="s">
        <v>94</v>
      </c>
    </row>
    <row r="18" spans="1:10" ht="24.95" customHeight="1" x14ac:dyDescent="0.25">
      <c r="A18" s="28" t="s">
        <v>96</v>
      </c>
      <c r="B18" s="29">
        <f t="shared" si="0"/>
        <v>0.70833333333333359</v>
      </c>
      <c r="C18" s="29">
        <f>B18+TIME(0,$M$2,0)</f>
        <v>0.72569444444444475</v>
      </c>
      <c r="D18" s="30" t="s">
        <v>94</v>
      </c>
      <c r="E18" s="30" t="s">
        <v>94</v>
      </c>
      <c r="F18" s="30" t="s">
        <v>94</v>
      </c>
      <c r="G18" s="30" t="s">
        <v>94</v>
      </c>
      <c r="H18" s="30" t="s">
        <v>94</v>
      </c>
      <c r="I18" s="30" t="s">
        <v>94</v>
      </c>
      <c r="J18" s="30" t="s">
        <v>94</v>
      </c>
    </row>
    <row r="19" spans="1:10" ht="24.95" customHeight="1" x14ac:dyDescent="0.25">
      <c r="A19" s="31" t="s">
        <v>97</v>
      </c>
      <c r="B19" s="32">
        <f t="shared" si="0"/>
        <v>0.72916666666666696</v>
      </c>
      <c r="C19" s="32">
        <f>B19+TIME(0,$M$2,0)</f>
        <v>0.74652777777777812</v>
      </c>
      <c r="D19" s="33" t="s">
        <v>94</v>
      </c>
      <c r="E19" s="33" t="s">
        <v>94</v>
      </c>
      <c r="F19" s="33" t="s">
        <v>94</v>
      </c>
      <c r="G19" s="33" t="s">
        <v>94</v>
      </c>
      <c r="H19" s="33" t="s">
        <v>94</v>
      </c>
      <c r="I19" s="33" t="s">
        <v>94</v>
      </c>
      <c r="J19" s="33" t="s">
        <v>94</v>
      </c>
    </row>
    <row r="20" spans="1:10" ht="24.95" customHeight="1" x14ac:dyDescent="0.25">
      <c r="A20" s="34" t="s">
        <v>98</v>
      </c>
      <c r="B20" s="35">
        <f t="shared" si="0"/>
        <v>0.75000000000000033</v>
      </c>
      <c r="C20" s="35">
        <f>B20+TIME(0,$M$2,0)</f>
        <v>0.76736111111111149</v>
      </c>
      <c r="D20" s="36" t="s">
        <v>94</v>
      </c>
      <c r="E20" s="36" t="s">
        <v>94</v>
      </c>
      <c r="F20" s="36" t="s">
        <v>94</v>
      </c>
      <c r="G20" s="36" t="s">
        <v>94</v>
      </c>
      <c r="H20" s="36" t="s">
        <v>94</v>
      </c>
      <c r="I20" s="36" t="s">
        <v>94</v>
      </c>
      <c r="J20" s="36" t="s">
        <v>94</v>
      </c>
    </row>
    <row r="21" spans="1:10" ht="24.95" customHeight="1" x14ac:dyDescent="0.25">
      <c r="A21" s="38" t="s">
        <v>99</v>
      </c>
      <c r="B21" s="37">
        <f t="shared" si="0"/>
        <v>0.7708333333333337</v>
      </c>
      <c r="C21" s="37">
        <f>B21+TIME(0,30,0)</f>
        <v>0.79166666666666707</v>
      </c>
      <c r="D21" s="76" t="s">
        <v>105</v>
      </c>
      <c r="E21" s="74"/>
      <c r="F21" s="74"/>
      <c r="G21" s="74"/>
      <c r="H21" s="74"/>
      <c r="I21" s="74"/>
      <c r="J21" s="75"/>
    </row>
    <row r="22" spans="1:10" ht="24.95" customHeight="1" x14ac:dyDescent="0.25">
      <c r="A22" s="25" t="s">
        <v>95</v>
      </c>
      <c r="B22" s="26">
        <f>C21+TIME(0,0,0)</f>
        <v>0.79166666666666707</v>
      </c>
      <c r="C22" s="26">
        <f>B22+TIME(0,$M$2,0)</f>
        <v>0.80902777777777823</v>
      </c>
      <c r="D22" s="27" t="s">
        <v>94</v>
      </c>
      <c r="E22" s="27" t="s">
        <v>94</v>
      </c>
      <c r="F22" s="27" t="s">
        <v>94</v>
      </c>
      <c r="G22" s="27" t="s">
        <v>94</v>
      </c>
      <c r="H22" s="27" t="s">
        <v>94</v>
      </c>
      <c r="I22" s="27" t="s">
        <v>94</v>
      </c>
      <c r="J22" s="27" t="s">
        <v>94</v>
      </c>
    </row>
    <row r="23" spans="1:10" ht="24.95" customHeight="1" x14ac:dyDescent="0.25">
      <c r="A23" s="28" t="s">
        <v>96</v>
      </c>
      <c r="B23" s="29">
        <f t="shared" si="0"/>
        <v>0.81250000000000044</v>
      </c>
      <c r="C23" s="29">
        <f>B23+TIME(0,$M$2,0)</f>
        <v>0.8298611111111116</v>
      </c>
      <c r="D23" s="30" t="s">
        <v>94</v>
      </c>
      <c r="E23" s="30" t="s">
        <v>94</v>
      </c>
      <c r="F23" s="30" t="s">
        <v>94</v>
      </c>
      <c r="G23" s="30" t="s">
        <v>94</v>
      </c>
      <c r="H23" s="30" t="s">
        <v>94</v>
      </c>
      <c r="I23" s="30" t="s">
        <v>94</v>
      </c>
      <c r="J23" s="30" t="s">
        <v>94</v>
      </c>
    </row>
    <row r="24" spans="1:10" ht="24.95" customHeight="1" x14ac:dyDescent="0.25">
      <c r="A24" s="31" t="s">
        <v>97</v>
      </c>
      <c r="B24" s="32">
        <f t="shared" si="0"/>
        <v>0.83333333333333381</v>
      </c>
      <c r="C24" s="32">
        <f>B24+TIME(0,$M$2,0)</f>
        <v>0.85069444444444497</v>
      </c>
      <c r="D24" s="33" t="s">
        <v>94</v>
      </c>
      <c r="E24" s="33" t="s">
        <v>94</v>
      </c>
      <c r="F24" s="33" t="s">
        <v>94</v>
      </c>
      <c r="G24" s="33" t="s">
        <v>94</v>
      </c>
      <c r="H24" s="33" t="s">
        <v>94</v>
      </c>
      <c r="I24" s="33" t="s">
        <v>94</v>
      </c>
      <c r="J24" s="33" t="s">
        <v>94</v>
      </c>
    </row>
    <row r="25" spans="1:10" ht="24.95" customHeight="1" x14ac:dyDescent="0.25">
      <c r="A25" s="34" t="s">
        <v>98</v>
      </c>
      <c r="B25" s="35">
        <f t="shared" si="0"/>
        <v>0.85416666666666718</v>
      </c>
      <c r="C25" s="35">
        <f>B25+TIME(0,$M$2,0)</f>
        <v>0.87152777777777835</v>
      </c>
      <c r="D25" s="36" t="s">
        <v>94</v>
      </c>
      <c r="E25" s="36" t="s">
        <v>94</v>
      </c>
      <c r="F25" s="36" t="s">
        <v>94</v>
      </c>
      <c r="G25" s="36" t="s">
        <v>94</v>
      </c>
      <c r="H25" s="36" t="s">
        <v>94</v>
      </c>
      <c r="I25" s="36" t="s">
        <v>94</v>
      </c>
      <c r="J25" s="36" t="s">
        <v>94</v>
      </c>
    </row>
    <row r="26" spans="1:10" ht="24.95" customHeight="1" x14ac:dyDescent="0.25">
      <c r="A26" s="38" t="s">
        <v>99</v>
      </c>
      <c r="B26" s="37">
        <f t="shared" si="0"/>
        <v>0.87500000000000056</v>
      </c>
      <c r="C26" s="37">
        <f>B26+TIME(0,30,0)</f>
        <v>0.89583333333333393</v>
      </c>
      <c r="D26" s="76" t="s">
        <v>105</v>
      </c>
      <c r="E26" s="74"/>
      <c r="F26" s="74"/>
      <c r="G26" s="74"/>
      <c r="H26" s="74"/>
      <c r="I26" s="74"/>
      <c r="J26" s="75"/>
    </row>
    <row r="27" spans="1:10" ht="24.95" customHeight="1" x14ac:dyDescent="0.25">
      <c r="A27" s="25" t="s">
        <v>95</v>
      </c>
      <c r="B27" s="26">
        <f>C26+TIME(0,0,0)</f>
        <v>0.89583333333333393</v>
      </c>
      <c r="C27" s="26">
        <f>B27+TIME(0,$M$2,0)</f>
        <v>0.91319444444444509</v>
      </c>
      <c r="D27" s="27" t="s">
        <v>94</v>
      </c>
      <c r="E27" s="27" t="s">
        <v>94</v>
      </c>
      <c r="F27" s="27" t="s">
        <v>94</v>
      </c>
      <c r="G27" s="27" t="s">
        <v>94</v>
      </c>
      <c r="H27" s="27" t="s">
        <v>94</v>
      </c>
      <c r="I27" s="27" t="s">
        <v>94</v>
      </c>
      <c r="J27" s="27" t="s">
        <v>94</v>
      </c>
    </row>
    <row r="28" spans="1:10" ht="24.95" customHeight="1" x14ac:dyDescent="0.25">
      <c r="A28" s="28" t="s">
        <v>96</v>
      </c>
      <c r="B28" s="29">
        <f t="shared" si="0"/>
        <v>0.9166666666666673</v>
      </c>
      <c r="C28" s="29">
        <f t="shared" ref="C28:C30" si="1">B28+TIME(0,$M$2,0)</f>
        <v>0.93402777777777846</v>
      </c>
      <c r="D28" s="30" t="s">
        <v>94</v>
      </c>
      <c r="E28" s="30" t="s">
        <v>94</v>
      </c>
      <c r="F28" s="30" t="s">
        <v>94</v>
      </c>
      <c r="G28" s="30" t="s">
        <v>94</v>
      </c>
      <c r="H28" s="30" t="s">
        <v>94</v>
      </c>
      <c r="I28" s="30" t="s">
        <v>94</v>
      </c>
      <c r="J28" s="30" t="s">
        <v>94</v>
      </c>
    </row>
    <row r="29" spans="1:10" ht="24.95" customHeight="1" x14ac:dyDescent="0.25">
      <c r="A29" s="31" t="s">
        <v>97</v>
      </c>
      <c r="B29" s="32">
        <f t="shared" si="0"/>
        <v>0.93750000000000067</v>
      </c>
      <c r="C29" s="32">
        <f t="shared" si="1"/>
        <v>0.95486111111111183</v>
      </c>
      <c r="D29" s="33" t="s">
        <v>94</v>
      </c>
      <c r="E29" s="33" t="s">
        <v>94</v>
      </c>
      <c r="F29" s="33" t="s">
        <v>94</v>
      </c>
      <c r="G29" s="33" t="s">
        <v>94</v>
      </c>
      <c r="H29" s="33" t="s">
        <v>94</v>
      </c>
      <c r="I29" s="33" t="s">
        <v>94</v>
      </c>
      <c r="J29" s="33" t="s">
        <v>94</v>
      </c>
    </row>
    <row r="30" spans="1:10" ht="24.95" customHeight="1" x14ac:dyDescent="0.25">
      <c r="A30" s="34" t="s">
        <v>98</v>
      </c>
      <c r="B30" s="35">
        <f t="shared" si="0"/>
        <v>0.95833333333333404</v>
      </c>
      <c r="C30" s="35">
        <f t="shared" si="1"/>
        <v>0.9756944444444452</v>
      </c>
      <c r="D30" s="36" t="s">
        <v>94</v>
      </c>
      <c r="E30" s="36" t="s">
        <v>94</v>
      </c>
      <c r="F30" s="36" t="s">
        <v>94</v>
      </c>
      <c r="G30" s="36" t="s">
        <v>94</v>
      </c>
      <c r="H30" s="36" t="s">
        <v>94</v>
      </c>
      <c r="I30" s="36" t="s">
        <v>94</v>
      </c>
      <c r="J30" s="36" t="s">
        <v>94</v>
      </c>
    </row>
    <row r="31" spans="1:10" ht="24.95" customHeight="1" x14ac:dyDescent="0.25">
      <c r="A31" s="77" t="s">
        <v>106</v>
      </c>
      <c r="B31" s="77"/>
      <c r="C31" s="77"/>
      <c r="D31" s="77"/>
      <c r="E31" s="77"/>
      <c r="F31" s="77"/>
      <c r="G31" s="77"/>
      <c r="H31" s="77"/>
      <c r="I31" s="77"/>
      <c r="J31" s="77"/>
    </row>
  </sheetData>
  <protectedRanges>
    <protectedRange sqref="A32:J34" name="Range8"/>
    <protectedRange sqref="D27:J30" name="Range7"/>
    <protectedRange sqref="D22:J25" name="Range6"/>
    <protectedRange sqref="D17:J20" name="Range5"/>
    <protectedRange sqref="D12:J15" name="Range4"/>
    <protectedRange sqref="D7:J10" name="Range3"/>
    <protectedRange sqref="M1:M2" name="Range1"/>
    <protectedRange sqref="D2:J5" name="Range2"/>
  </protectedRanges>
  <mergeCells count="6">
    <mergeCell ref="D26:J26"/>
    <mergeCell ref="A31:J31"/>
    <mergeCell ref="D6:J6"/>
    <mergeCell ref="D11:J11"/>
    <mergeCell ref="D16:J16"/>
    <mergeCell ref="D21:J21"/>
  </mergeCells>
  <phoneticPr fontId="12" type="noConversion"/>
  <pageMargins left="0.25" right="0.25" top="0.75" bottom="0.75" header="0.3" footer="0.3"/>
  <pageSetup paperSize="9" scale="81" fitToHeight="0" orientation="portrait" r:id="rId1"/>
  <ignoredErrors>
    <ignoredError sqref="C6 B7 B11:C3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77280-D339-4EE2-A072-AA12E9E3E19D}">
  <sheetPr>
    <pageSetUpPr fitToPage="1"/>
  </sheetPr>
  <dimension ref="A1:Q34"/>
  <sheetViews>
    <sheetView topLeftCell="A4" workbookViewId="0">
      <selection activeCell="D34" sqref="D34"/>
    </sheetView>
  </sheetViews>
  <sheetFormatPr defaultRowHeight="27" customHeight="1" x14ac:dyDescent="0.25"/>
  <cols>
    <col min="1" max="10" width="12.7109375" customWidth="1"/>
    <col min="12" max="12" width="15.5703125" bestFit="1" customWidth="1"/>
  </cols>
  <sheetData>
    <row r="1" spans="1:17" ht="27" customHeight="1" x14ac:dyDescent="0.25">
      <c r="A1" s="20" t="s">
        <v>112</v>
      </c>
      <c r="B1" s="20" t="s">
        <v>102</v>
      </c>
      <c r="C1" s="21" t="s">
        <v>103</v>
      </c>
      <c r="D1" s="22" t="s">
        <v>57</v>
      </c>
      <c r="E1" s="22" t="s">
        <v>58</v>
      </c>
      <c r="F1" s="23" t="s">
        <v>59</v>
      </c>
      <c r="G1" s="22" t="s">
        <v>60</v>
      </c>
      <c r="H1" s="22" t="s">
        <v>61</v>
      </c>
      <c r="I1" s="22" t="s">
        <v>62</v>
      </c>
      <c r="J1" s="24" t="s">
        <v>63</v>
      </c>
      <c r="L1" s="16" t="s">
        <v>100</v>
      </c>
      <c r="M1" s="19" t="s">
        <v>104</v>
      </c>
      <c r="N1" s="17"/>
      <c r="O1" t="s">
        <v>109</v>
      </c>
      <c r="Q1" s="17"/>
    </row>
    <row r="2" spans="1:17" ht="27" customHeight="1" x14ac:dyDescent="0.25">
      <c r="A2" s="25">
        <v>1</v>
      </c>
      <c r="B2" s="26">
        <f>TIME(HOUR($M$1),MINUTE($M$1),SECOND($M$1))</f>
        <v>0.375</v>
      </c>
      <c r="C2" s="26">
        <f>TIME(HOUR(M1),MINUTE(M1)+$M$2,SECOND(M1))</f>
        <v>0.3923611111111111</v>
      </c>
      <c r="D2" s="27" t="str">
        <f ca="1">VLOOKUP(RANDBETWEEN('All GCSE topics'!$A$2,'All GCSE topics'!$A$16),'All GCSE topics'!$A$2:$B$16,2,FALSE)</f>
        <v>Physical Education</v>
      </c>
      <c r="E2" s="27" t="str">
        <f ca="1">VLOOKUP(RANDBETWEEN('All GCSE topics'!$A$2,'All GCSE topics'!$A$16),'All GCSE topics'!$A$2:$B$16,2,FALSE)</f>
        <v>French</v>
      </c>
      <c r="F2" s="27" t="str">
        <f ca="1">VLOOKUP(RANDBETWEEN('All GCSE topics'!$A$2,'All GCSE topics'!$A$16),'All GCSE topics'!$A$2:$B$16,2,FALSE)</f>
        <v>English Language</v>
      </c>
      <c r="G2" s="27" t="str">
        <f ca="1">VLOOKUP(RANDBETWEEN('All GCSE topics'!$A$2,'All GCSE topics'!$A$16),'All GCSE topics'!$A$2:$B$16,2,FALSE)</f>
        <v>Mathematics</v>
      </c>
      <c r="H2" s="27" t="str">
        <f ca="1">VLOOKUP(RANDBETWEEN('All GCSE topics'!$A$2,'All GCSE topics'!$A$16),'All GCSE topics'!$A$2:$B$16,2,FALSE)</f>
        <v>Religious Studies</v>
      </c>
      <c r="I2" s="27" t="str">
        <f ca="1">VLOOKUP(RANDBETWEEN('All GCSE topics'!$A$2,'All GCSE topics'!$A$16),'All GCSE topics'!$A$2:$B$16,2,FALSE)</f>
        <v>Religious Studies</v>
      </c>
      <c r="J2" s="27" t="str">
        <f ca="1">VLOOKUP(RANDBETWEEN('All GCSE topics'!$A$2,'All GCSE topics'!$A$16),'All GCSE topics'!$A$2:$B$16,2,FALSE)</f>
        <v>French</v>
      </c>
      <c r="L2" s="16" t="s">
        <v>101</v>
      </c>
      <c r="M2" s="18">
        <v>25</v>
      </c>
      <c r="O2" t="s">
        <v>110</v>
      </c>
    </row>
    <row r="3" spans="1:17" ht="27" customHeight="1" x14ac:dyDescent="0.25">
      <c r="A3" s="28">
        <v>2</v>
      </c>
      <c r="B3" s="29">
        <f>C2+TIME(0,5,0)</f>
        <v>0.39583333333333331</v>
      </c>
      <c r="C3" s="29">
        <f>B3+TIME(0,$M$2,0)</f>
        <v>0.41319444444444442</v>
      </c>
      <c r="D3" s="30" t="str">
        <f ca="1">VLOOKUP(RANDBETWEEN('All GCSE topics'!$A$2,'All GCSE topics'!$A$16),'All GCSE topics'!$A$2:$B$16,2,FALSE)</f>
        <v>Spanish</v>
      </c>
      <c r="E3" s="30" t="str">
        <f ca="1">VLOOKUP(RANDBETWEEN('All GCSE topics'!$A$2,'All GCSE topics'!$A$16),'All GCSE topics'!$A$2:$B$16,2,FALSE)</f>
        <v>Computer Science</v>
      </c>
      <c r="F3" s="30" t="str">
        <f ca="1">VLOOKUP(RANDBETWEEN('All GCSE topics'!$A$2,'All GCSE topics'!$A$16),'All GCSE topics'!$A$2:$B$16,2,FALSE)</f>
        <v>Religious Studies</v>
      </c>
      <c r="G3" s="30" t="str">
        <f ca="1">VLOOKUP(RANDBETWEEN('All GCSE topics'!$A$2,'All GCSE topics'!$A$16),'All GCSE topics'!$A$2:$B$16,2,FALSE)</f>
        <v>Physics</v>
      </c>
      <c r="H3" s="30" t="str">
        <f ca="1">VLOOKUP(RANDBETWEEN('All GCSE topics'!$A$2,'All GCSE topics'!$A$16),'All GCSE topics'!$A$2:$B$16,2,FALSE)</f>
        <v>Spanish</v>
      </c>
      <c r="I3" s="30" t="str">
        <f ca="1">VLOOKUP(RANDBETWEEN('All GCSE topics'!$A$2,'All GCSE topics'!$A$16),'All GCSE topics'!$A$2:$B$16,2,FALSE)</f>
        <v>Chemistry</v>
      </c>
      <c r="J3" s="30" t="str">
        <f ca="1">VLOOKUP(RANDBETWEEN('All GCSE topics'!$A$2,'All GCSE topics'!$A$16),'All GCSE topics'!$A$2:$B$16,2,FALSE)</f>
        <v>History</v>
      </c>
      <c r="O3" t="s">
        <v>107</v>
      </c>
    </row>
    <row r="4" spans="1:17" ht="27" customHeight="1" x14ac:dyDescent="0.25">
      <c r="A4" s="31">
        <v>3</v>
      </c>
      <c r="B4" s="32">
        <f t="shared" ref="B4:B30" si="0">C3+TIME(0,5,0)</f>
        <v>0.41666666666666663</v>
      </c>
      <c r="C4" s="32">
        <f>B4+TIME(0,$M$2,0)</f>
        <v>0.43402777777777773</v>
      </c>
      <c r="D4" s="33" t="str">
        <f ca="1">VLOOKUP(RANDBETWEEN('All GCSE topics'!$A$2,'All GCSE topics'!$A$16),'All GCSE topics'!$A$2:$B$16,2,FALSE)</f>
        <v>Geography</v>
      </c>
      <c r="E4" s="33" t="str">
        <f ca="1">VLOOKUP(RANDBETWEEN('All GCSE topics'!$A$2,'All GCSE topics'!$A$16),'All GCSE topics'!$A$2:$B$16,2,FALSE)</f>
        <v>Religious Studies</v>
      </c>
      <c r="F4" s="33" t="str">
        <f ca="1">VLOOKUP(RANDBETWEEN('All GCSE topics'!$A$2,'All GCSE topics'!$A$16),'All GCSE topics'!$A$2:$B$16,2,FALSE)</f>
        <v>English Literature</v>
      </c>
      <c r="G4" s="33" t="str">
        <f ca="1">VLOOKUP(RANDBETWEEN('All GCSE topics'!$A$2,'All GCSE topics'!$A$16),'All GCSE topics'!$A$2:$B$16,2,FALSE)</f>
        <v>Geography</v>
      </c>
      <c r="H4" s="33" t="str">
        <f ca="1">VLOOKUP(RANDBETWEEN('All GCSE topics'!$A$2,'All GCSE topics'!$A$16),'All GCSE topics'!$A$2:$B$16,2,FALSE)</f>
        <v>Music</v>
      </c>
      <c r="I4" s="33" t="str">
        <f ca="1">VLOOKUP(RANDBETWEEN('All GCSE topics'!$A$2,'All GCSE topics'!$A$16),'All GCSE topics'!$A$2:$B$16,2,FALSE)</f>
        <v>Physical Education</v>
      </c>
      <c r="J4" s="33" t="str">
        <f ca="1">VLOOKUP(RANDBETWEEN('All GCSE topics'!$A$2,'All GCSE topics'!$A$16),'All GCSE topics'!$A$2:$B$16,2,FALSE)</f>
        <v>English Language</v>
      </c>
    </row>
    <row r="5" spans="1:17" ht="27" customHeight="1" x14ac:dyDescent="0.25">
      <c r="A5" s="34">
        <v>4</v>
      </c>
      <c r="B5" s="35">
        <f t="shared" si="0"/>
        <v>0.43749999999999994</v>
      </c>
      <c r="C5" s="35">
        <f>B5+TIME(0,$M$2,0)</f>
        <v>0.45486111111111105</v>
      </c>
      <c r="D5" s="36" t="str">
        <f ca="1">VLOOKUP(RANDBETWEEN('All GCSE topics'!$A$2,'All GCSE topics'!$A$16),'All GCSE topics'!$A$2:$B$16,2,FALSE)</f>
        <v>Biology</v>
      </c>
      <c r="E5" s="36" t="str">
        <f ca="1">VLOOKUP(RANDBETWEEN('All GCSE topics'!$A$2,'All GCSE topics'!$A$16),'All GCSE topics'!$A$2:$B$16,2,FALSE)</f>
        <v>Biology</v>
      </c>
      <c r="F5" s="36" t="str">
        <f ca="1">VLOOKUP(RANDBETWEEN('All GCSE topics'!$A$2,'All GCSE topics'!$A$16),'All GCSE topics'!$A$2:$B$16,2,FALSE)</f>
        <v>Biology</v>
      </c>
      <c r="G5" s="36" t="str">
        <f ca="1">VLOOKUP(RANDBETWEEN('All GCSE topics'!$A$2,'All GCSE topics'!$A$16),'All GCSE topics'!$A$2:$B$16,2,FALSE)</f>
        <v>English Language</v>
      </c>
      <c r="H5" s="36" t="str">
        <f ca="1">VLOOKUP(RANDBETWEEN('All GCSE topics'!$A$2,'All GCSE topics'!$A$16),'All GCSE topics'!$A$2:$B$16,2,FALSE)</f>
        <v>Biology</v>
      </c>
      <c r="I5" s="36" t="str">
        <f ca="1">VLOOKUP(RANDBETWEEN('All GCSE topics'!$A$2,'All GCSE topics'!$A$16),'All GCSE topics'!$A$2:$B$16,2,FALSE)</f>
        <v>Biology</v>
      </c>
      <c r="J5" s="36" t="str">
        <f ca="1">VLOOKUP(RANDBETWEEN('All GCSE topics'!$A$2,'All GCSE topics'!$A$16),'All GCSE topics'!$A$2:$B$16,2,FALSE)</f>
        <v>English Language</v>
      </c>
    </row>
    <row r="6" spans="1:17" ht="27" customHeight="1" x14ac:dyDescent="0.25">
      <c r="A6" s="38"/>
      <c r="B6" s="37">
        <f t="shared" si="0"/>
        <v>0.45833333333333326</v>
      </c>
      <c r="C6" s="37">
        <f>B6+TIME(0,30,0)</f>
        <v>0.47916666666666657</v>
      </c>
      <c r="D6" s="76" t="s">
        <v>113</v>
      </c>
      <c r="E6" s="74"/>
      <c r="F6" s="74"/>
      <c r="G6" s="74"/>
      <c r="H6" s="74"/>
      <c r="I6" s="74"/>
      <c r="J6" s="75"/>
    </row>
    <row r="7" spans="1:17" ht="27" customHeight="1" x14ac:dyDescent="0.25">
      <c r="A7" s="25">
        <v>1</v>
      </c>
      <c r="B7" s="26">
        <f>C6+TIME(0,0,0)</f>
        <v>0.47916666666666657</v>
      </c>
      <c r="C7" s="26">
        <f>B7+TIME(0,$M$2,0)</f>
        <v>0.49652777777777768</v>
      </c>
      <c r="D7" s="27" t="str">
        <f ca="1">VLOOKUP(RANDBETWEEN('All GCSE topics'!$A$2,'All GCSE topics'!$A$16),'All GCSE topics'!$A$2:$B$16,2,FALSE)</f>
        <v>Spanish</v>
      </c>
      <c r="E7" s="27" t="str">
        <f ca="1">VLOOKUP(RANDBETWEEN('All GCSE topics'!$A$2,'All GCSE topics'!$A$16),'All GCSE topics'!$A$2:$B$16,2,FALSE)</f>
        <v>French</v>
      </c>
      <c r="F7" s="27" t="str">
        <f ca="1">VLOOKUP(RANDBETWEEN('All GCSE topics'!$A$2,'All GCSE topics'!$A$16),'All GCSE topics'!$A$2:$B$16,2,FALSE)</f>
        <v>Geography</v>
      </c>
      <c r="G7" s="27" t="str">
        <f ca="1">VLOOKUP(RANDBETWEEN('All GCSE topics'!$A$2,'All GCSE topics'!$A$16),'All GCSE topics'!$A$2:$B$16,2,FALSE)</f>
        <v>Business Studies</v>
      </c>
      <c r="H7" s="27" t="str">
        <f ca="1">VLOOKUP(RANDBETWEEN('All GCSE topics'!$A$2,'All GCSE topics'!$A$16),'All GCSE topics'!$A$2:$B$16,2,FALSE)</f>
        <v>Computer Science</v>
      </c>
      <c r="I7" s="27" t="str">
        <f ca="1">VLOOKUP(RANDBETWEEN('All GCSE topics'!$A$2,'All GCSE topics'!$A$16),'All GCSE topics'!$A$2:$B$16,2,FALSE)</f>
        <v>French</v>
      </c>
      <c r="J7" s="27" t="str">
        <f ca="1">VLOOKUP(RANDBETWEEN('All GCSE topics'!$A$2,'All GCSE topics'!$A$16),'All GCSE topics'!$A$2:$B$16,2,FALSE)</f>
        <v>Physics</v>
      </c>
    </row>
    <row r="8" spans="1:17" ht="27" customHeight="1" x14ac:dyDescent="0.25">
      <c r="A8" s="28">
        <v>2</v>
      </c>
      <c r="B8" s="29">
        <f t="shared" si="0"/>
        <v>0.49999999999999989</v>
      </c>
      <c r="C8" s="29">
        <f>B8+TIME(0,$M$2,0)</f>
        <v>0.51736111111111105</v>
      </c>
      <c r="D8" s="30" t="str">
        <f ca="1">VLOOKUP(RANDBETWEEN('All GCSE topics'!$A$2,'All GCSE topics'!$A$16),'All GCSE topics'!$A$2:$B$16,2,FALSE)</f>
        <v>Geography</v>
      </c>
      <c r="E8" s="30" t="str">
        <f ca="1">VLOOKUP(RANDBETWEEN('All GCSE topics'!$A$2,'All GCSE topics'!$A$16),'All GCSE topics'!$A$2:$B$16,2,FALSE)</f>
        <v>Mathematics</v>
      </c>
      <c r="F8" s="30" t="str">
        <f ca="1">VLOOKUP(RANDBETWEEN('All GCSE topics'!$A$2,'All GCSE topics'!$A$16),'All GCSE topics'!$A$2:$B$16,2,FALSE)</f>
        <v>Chemistry</v>
      </c>
      <c r="G8" s="30" t="str">
        <f ca="1">VLOOKUP(RANDBETWEEN('All GCSE topics'!$A$2,'All GCSE topics'!$A$16),'All GCSE topics'!$A$2:$B$16,2,FALSE)</f>
        <v>Physics</v>
      </c>
      <c r="H8" s="30" t="str">
        <f ca="1">VLOOKUP(RANDBETWEEN('All GCSE topics'!$A$2,'All GCSE topics'!$A$16),'All GCSE topics'!$A$2:$B$16,2,FALSE)</f>
        <v>History</v>
      </c>
      <c r="I8" s="30" t="str">
        <f ca="1">VLOOKUP(RANDBETWEEN('All GCSE topics'!$A$2,'All GCSE topics'!$A$16),'All GCSE topics'!$A$2:$B$16,2,FALSE)</f>
        <v>English Language</v>
      </c>
      <c r="J8" s="30" t="str">
        <f ca="1">VLOOKUP(RANDBETWEEN('All GCSE topics'!$A$2,'All GCSE topics'!$A$16),'All GCSE topics'!$A$2:$B$16,2,FALSE)</f>
        <v>Computer Science</v>
      </c>
    </row>
    <row r="9" spans="1:17" ht="27" customHeight="1" x14ac:dyDescent="0.25">
      <c r="A9" s="31">
        <v>3</v>
      </c>
      <c r="B9" s="32">
        <f t="shared" si="0"/>
        <v>0.52083333333333326</v>
      </c>
      <c r="C9" s="32">
        <f>B9+TIME(0,$M$2,0)</f>
        <v>0.53819444444444442</v>
      </c>
      <c r="D9" s="33" t="str">
        <f ca="1">VLOOKUP(RANDBETWEEN('All GCSE topics'!$A$2,'All GCSE topics'!$A$16),'All GCSE topics'!$A$2:$B$16,2,FALSE)</f>
        <v>Chemistry</v>
      </c>
      <c r="E9" s="33" t="str">
        <f ca="1">VLOOKUP(RANDBETWEEN('All GCSE topics'!$A$2,'All GCSE topics'!$A$16),'All GCSE topics'!$A$2:$B$16,2,FALSE)</f>
        <v>Music</v>
      </c>
      <c r="F9" s="33" t="str">
        <f ca="1">VLOOKUP(RANDBETWEEN('All GCSE topics'!$A$2,'All GCSE topics'!$A$16),'All GCSE topics'!$A$2:$B$16,2,FALSE)</f>
        <v>Geography</v>
      </c>
      <c r="G9" s="33" t="str">
        <f ca="1">VLOOKUP(RANDBETWEEN('All GCSE topics'!$A$2,'All GCSE topics'!$A$16),'All GCSE topics'!$A$2:$B$16,2,FALSE)</f>
        <v>History</v>
      </c>
      <c r="H9" s="33" t="str">
        <f ca="1">VLOOKUP(RANDBETWEEN('All GCSE topics'!$A$2,'All GCSE topics'!$A$16),'All GCSE topics'!$A$2:$B$16,2,FALSE)</f>
        <v>Business Studies</v>
      </c>
      <c r="I9" s="33" t="str">
        <f ca="1">VLOOKUP(RANDBETWEEN('All GCSE topics'!$A$2,'All GCSE topics'!$A$16),'All GCSE topics'!$A$2:$B$16,2,FALSE)</f>
        <v>Physics</v>
      </c>
      <c r="J9" s="33" t="str">
        <f ca="1">VLOOKUP(RANDBETWEEN('All GCSE topics'!$A$2,'All GCSE topics'!$A$16),'All GCSE topics'!$A$2:$B$16,2,FALSE)</f>
        <v>French</v>
      </c>
    </row>
    <row r="10" spans="1:17" ht="27" customHeight="1" x14ac:dyDescent="0.25">
      <c r="A10" s="34">
        <v>4</v>
      </c>
      <c r="B10" s="35">
        <f t="shared" si="0"/>
        <v>0.54166666666666663</v>
      </c>
      <c r="C10" s="35">
        <f>B10+TIME(0,$M$2,0)</f>
        <v>0.55902777777777779</v>
      </c>
      <c r="D10" s="36" t="str">
        <f ca="1">VLOOKUP(RANDBETWEEN('All GCSE topics'!$A$2,'All GCSE topics'!$A$16),'All GCSE topics'!$A$2:$B$16,2,FALSE)</f>
        <v>Physical Education</v>
      </c>
      <c r="E10" s="36" t="str">
        <f ca="1">VLOOKUP(RANDBETWEEN('All GCSE topics'!$A$2,'All GCSE topics'!$A$16),'All GCSE topics'!$A$2:$B$16,2,FALSE)</f>
        <v>Religious Studies</v>
      </c>
      <c r="F10" s="36" t="str">
        <f ca="1">VLOOKUP(RANDBETWEEN('All GCSE topics'!$A$2,'All GCSE topics'!$A$16),'All GCSE topics'!$A$2:$B$16,2,FALSE)</f>
        <v>Geography</v>
      </c>
      <c r="G10" s="36" t="str">
        <f ca="1">VLOOKUP(RANDBETWEEN('All GCSE topics'!$A$2,'All GCSE topics'!$A$16),'All GCSE topics'!$A$2:$B$16,2,FALSE)</f>
        <v>Geography</v>
      </c>
      <c r="H10" s="36" t="str">
        <f ca="1">VLOOKUP(RANDBETWEEN('All GCSE topics'!$A$2,'All GCSE topics'!$A$16),'All GCSE topics'!$A$2:$B$16,2,FALSE)</f>
        <v>Biology</v>
      </c>
      <c r="I10" s="36" t="str">
        <f ca="1">VLOOKUP(RANDBETWEEN('All GCSE topics'!$A$2,'All GCSE topics'!$A$16),'All GCSE topics'!$A$2:$B$16,2,FALSE)</f>
        <v>Physics</v>
      </c>
      <c r="J10" s="36" t="str">
        <f ca="1">VLOOKUP(RANDBETWEEN('All GCSE topics'!$A$2,'All GCSE topics'!$A$16),'All GCSE topics'!$A$2:$B$16,2,FALSE)</f>
        <v>Chemistry</v>
      </c>
    </row>
    <row r="11" spans="1:17" ht="27" customHeight="1" x14ac:dyDescent="0.25">
      <c r="A11" s="38"/>
      <c r="B11" s="37">
        <f t="shared" si="0"/>
        <v>0.5625</v>
      </c>
      <c r="C11" s="37">
        <f>B11+TIME(0,30,0)</f>
        <v>0.58333333333333337</v>
      </c>
      <c r="D11" s="76" t="s">
        <v>113</v>
      </c>
      <c r="E11" s="74"/>
      <c r="F11" s="74"/>
      <c r="G11" s="74"/>
      <c r="H11" s="74"/>
      <c r="I11" s="74"/>
      <c r="J11" s="75"/>
    </row>
    <row r="12" spans="1:17" ht="27" customHeight="1" x14ac:dyDescent="0.25">
      <c r="A12" s="25">
        <v>1</v>
      </c>
      <c r="B12" s="26">
        <f>C11+TIME(0,0,0)</f>
        <v>0.58333333333333337</v>
      </c>
      <c r="C12" s="26">
        <f>B12+TIME(0,$M$2,0)</f>
        <v>0.60069444444444453</v>
      </c>
      <c r="D12" s="27" t="str">
        <f ca="1">VLOOKUP(RANDBETWEEN('All GCSE topics'!$A$2,'All GCSE topics'!$A$16),'All GCSE topics'!$A$2:$B$16,2,FALSE)</f>
        <v>Physical Education</v>
      </c>
      <c r="E12" s="27" t="str">
        <f ca="1">VLOOKUP(RANDBETWEEN('All GCSE topics'!$A$2,'All GCSE topics'!$A$16),'All GCSE topics'!$A$2:$B$16,2,FALSE)</f>
        <v>Computer Science</v>
      </c>
      <c r="F12" s="27" t="str">
        <f ca="1">VLOOKUP(RANDBETWEEN('All GCSE topics'!$A$2,'All GCSE topics'!$A$16),'All GCSE topics'!$A$2:$B$16,2,FALSE)</f>
        <v>Chemistry</v>
      </c>
      <c r="G12" s="27" t="str">
        <f ca="1">VLOOKUP(RANDBETWEEN('All GCSE topics'!$A$2,'All GCSE topics'!$A$16),'All GCSE topics'!$A$2:$B$16,2,FALSE)</f>
        <v>Chemistry</v>
      </c>
      <c r="H12" s="27" t="str">
        <f ca="1">VLOOKUP(RANDBETWEEN('All GCSE topics'!$A$2,'All GCSE topics'!$A$16),'All GCSE topics'!$A$2:$B$16,2,FALSE)</f>
        <v>Biology</v>
      </c>
      <c r="I12" s="27" t="str">
        <f ca="1">VLOOKUP(RANDBETWEEN('All GCSE topics'!$A$2,'All GCSE topics'!$A$16),'All GCSE topics'!$A$2:$B$16,2,FALSE)</f>
        <v>Geography</v>
      </c>
      <c r="J12" s="27" t="str">
        <f ca="1">VLOOKUP(RANDBETWEEN('All GCSE topics'!$A$2,'All GCSE topics'!$A$16),'All GCSE topics'!$A$2:$B$16,2,FALSE)</f>
        <v>Spanish</v>
      </c>
    </row>
    <row r="13" spans="1:17" ht="27" customHeight="1" x14ac:dyDescent="0.25">
      <c r="A13" s="28">
        <v>2</v>
      </c>
      <c r="B13" s="29">
        <f t="shared" si="0"/>
        <v>0.60416666666666674</v>
      </c>
      <c r="C13" s="29">
        <f>B13+TIME(0,$M$2,0)</f>
        <v>0.6215277777777779</v>
      </c>
      <c r="D13" s="30" t="str">
        <f ca="1">VLOOKUP(RANDBETWEEN('All GCSE topics'!$A$2,'All GCSE topics'!$A$16),'All GCSE topics'!$A$2:$B$16,2,FALSE)</f>
        <v>History</v>
      </c>
      <c r="E13" s="30" t="str">
        <f ca="1">VLOOKUP(RANDBETWEEN('All GCSE topics'!$A$2,'All GCSE topics'!$A$16),'All GCSE topics'!$A$2:$B$16,2,FALSE)</f>
        <v>Chemistry</v>
      </c>
      <c r="F13" s="30" t="str">
        <f ca="1">VLOOKUP(RANDBETWEEN('All GCSE topics'!$A$2,'All GCSE topics'!$A$16),'All GCSE topics'!$A$2:$B$16,2,FALSE)</f>
        <v>Mathematics</v>
      </c>
      <c r="G13" s="30" t="str">
        <f ca="1">VLOOKUP(RANDBETWEEN('All GCSE topics'!$A$2,'All GCSE topics'!$A$16),'All GCSE topics'!$A$2:$B$16,2,FALSE)</f>
        <v>Spanish</v>
      </c>
      <c r="H13" s="30" t="str">
        <f ca="1">VLOOKUP(RANDBETWEEN('All GCSE topics'!$A$2,'All GCSE topics'!$A$16),'All GCSE topics'!$A$2:$B$16,2,FALSE)</f>
        <v>Music</v>
      </c>
      <c r="I13" s="30" t="str">
        <f ca="1">VLOOKUP(RANDBETWEEN('All GCSE topics'!$A$2,'All GCSE topics'!$A$16),'All GCSE topics'!$A$2:$B$16,2,FALSE)</f>
        <v>Music</v>
      </c>
      <c r="J13" s="30" t="str">
        <f ca="1">VLOOKUP(RANDBETWEEN('All GCSE topics'!$A$2,'All GCSE topics'!$A$16),'All GCSE topics'!$A$2:$B$16,2,FALSE)</f>
        <v>Religious Studies</v>
      </c>
    </row>
    <row r="14" spans="1:17" ht="27" customHeight="1" x14ac:dyDescent="0.25">
      <c r="A14" s="31">
        <v>3</v>
      </c>
      <c r="B14" s="32">
        <f t="shared" si="0"/>
        <v>0.62500000000000011</v>
      </c>
      <c r="C14" s="32">
        <f>B14+TIME(0,$M$2,0)</f>
        <v>0.64236111111111127</v>
      </c>
      <c r="D14" s="33" t="str">
        <f ca="1">VLOOKUP(RANDBETWEEN('All GCSE topics'!$A$2,'All GCSE topics'!$A$16),'All GCSE topics'!$A$2:$B$16,2,FALSE)</f>
        <v>History</v>
      </c>
      <c r="E14" s="33" t="str">
        <f ca="1">VLOOKUP(RANDBETWEEN('All GCSE topics'!$A$2,'All GCSE topics'!$A$16),'All GCSE topics'!$A$2:$B$16,2,FALSE)</f>
        <v>Spanish</v>
      </c>
      <c r="F14" s="33" t="str">
        <f ca="1">VLOOKUP(RANDBETWEEN('All GCSE topics'!$A$2,'All GCSE topics'!$A$16),'All GCSE topics'!$A$2:$B$16,2,FALSE)</f>
        <v>Biology</v>
      </c>
      <c r="G14" s="33" t="str">
        <f ca="1">VLOOKUP(RANDBETWEEN('All GCSE topics'!$A$2,'All GCSE topics'!$A$16),'All GCSE topics'!$A$2:$B$16,2,FALSE)</f>
        <v>Business Studies</v>
      </c>
      <c r="H14" s="33" t="str">
        <f ca="1">VLOOKUP(RANDBETWEEN('All GCSE topics'!$A$2,'All GCSE topics'!$A$16),'All GCSE topics'!$A$2:$B$16,2,FALSE)</f>
        <v>English Literature</v>
      </c>
      <c r="I14" s="33" t="str">
        <f ca="1">VLOOKUP(RANDBETWEEN('All GCSE topics'!$A$2,'All GCSE topics'!$A$16),'All GCSE topics'!$A$2:$B$16,2,FALSE)</f>
        <v>History</v>
      </c>
      <c r="J14" s="33" t="str">
        <f ca="1">VLOOKUP(RANDBETWEEN('All GCSE topics'!$A$2,'All GCSE topics'!$A$16),'All GCSE topics'!$A$2:$B$16,2,FALSE)</f>
        <v>Chemistry</v>
      </c>
    </row>
    <row r="15" spans="1:17" ht="27" customHeight="1" x14ac:dyDescent="0.25">
      <c r="A15" s="34">
        <v>4</v>
      </c>
      <c r="B15" s="35">
        <f t="shared" si="0"/>
        <v>0.64583333333333348</v>
      </c>
      <c r="C15" s="35">
        <f>B15+TIME(0,$M$2,0)</f>
        <v>0.66319444444444464</v>
      </c>
      <c r="D15" s="36" t="str">
        <f ca="1">VLOOKUP(RANDBETWEEN('All GCSE topics'!$A$2,'All GCSE topics'!$A$16),'All GCSE topics'!$A$2:$B$16,2,FALSE)</f>
        <v>French</v>
      </c>
      <c r="E15" s="36" t="str">
        <f ca="1">VLOOKUP(RANDBETWEEN('All GCSE topics'!$A$2,'All GCSE topics'!$A$16),'All GCSE topics'!$A$2:$B$16,2,FALSE)</f>
        <v>English Literature</v>
      </c>
      <c r="F15" s="36" t="str">
        <f ca="1">VLOOKUP(RANDBETWEEN('All GCSE topics'!$A$2,'All GCSE topics'!$A$16),'All GCSE topics'!$A$2:$B$16,2,FALSE)</f>
        <v>French</v>
      </c>
      <c r="G15" s="36" t="str">
        <f ca="1">VLOOKUP(RANDBETWEEN('All GCSE topics'!$A$2,'All GCSE topics'!$A$16),'All GCSE topics'!$A$2:$B$16,2,FALSE)</f>
        <v>Computer Science</v>
      </c>
      <c r="H15" s="36" t="str">
        <f ca="1">VLOOKUP(RANDBETWEEN('All GCSE topics'!$A$2,'All GCSE topics'!$A$16),'All GCSE topics'!$A$2:$B$16,2,FALSE)</f>
        <v>Mathematics</v>
      </c>
      <c r="I15" s="36" t="str">
        <f ca="1">VLOOKUP(RANDBETWEEN('All GCSE topics'!$A$2,'All GCSE topics'!$A$16),'All GCSE topics'!$A$2:$B$16,2,FALSE)</f>
        <v>Physics</v>
      </c>
      <c r="J15" s="36" t="str">
        <f ca="1">VLOOKUP(RANDBETWEEN('All GCSE topics'!$A$2,'All GCSE topics'!$A$16),'All GCSE topics'!$A$2:$B$16,2,FALSE)</f>
        <v>Chemistry</v>
      </c>
    </row>
    <row r="16" spans="1:17" ht="27" customHeight="1" x14ac:dyDescent="0.25">
      <c r="A16" s="38"/>
      <c r="B16" s="37">
        <f t="shared" si="0"/>
        <v>0.66666666666666685</v>
      </c>
      <c r="C16" s="37">
        <f>B16+TIME(0,30,0)</f>
        <v>0.68750000000000022</v>
      </c>
      <c r="D16" s="76" t="s">
        <v>113</v>
      </c>
      <c r="E16" s="74"/>
      <c r="F16" s="74"/>
      <c r="G16" s="74"/>
      <c r="H16" s="74"/>
      <c r="I16" s="74"/>
      <c r="J16" s="75"/>
    </row>
    <row r="17" spans="1:10" ht="27" customHeight="1" x14ac:dyDescent="0.25">
      <c r="A17" s="25">
        <v>1</v>
      </c>
      <c r="B17" s="26">
        <f>C16+TIME(0,0,0)</f>
        <v>0.68750000000000022</v>
      </c>
      <c r="C17" s="26">
        <f>B17+TIME(0,$M$2,0)</f>
        <v>0.70486111111111138</v>
      </c>
      <c r="D17" s="27" t="str">
        <f ca="1">VLOOKUP(RANDBETWEEN('All GCSE topics'!$A$2,'All GCSE topics'!$A$16),'All GCSE topics'!$A$2:$B$16,2,FALSE)</f>
        <v>French</v>
      </c>
      <c r="E17" s="27" t="str">
        <f ca="1">VLOOKUP(RANDBETWEEN('All GCSE topics'!$A$2,'All GCSE topics'!$A$16),'All GCSE topics'!$A$2:$B$16,2,FALSE)</f>
        <v>History</v>
      </c>
      <c r="F17" s="27" t="str">
        <f ca="1">VLOOKUP(RANDBETWEEN('All GCSE topics'!$A$2,'All GCSE topics'!$A$16),'All GCSE topics'!$A$2:$B$16,2,FALSE)</f>
        <v>French</v>
      </c>
      <c r="G17" s="27" t="str">
        <f ca="1">VLOOKUP(RANDBETWEEN('All GCSE topics'!$A$2,'All GCSE topics'!$A$16),'All GCSE topics'!$A$2:$B$16,2,FALSE)</f>
        <v>Geography</v>
      </c>
      <c r="H17" s="27" t="str">
        <f ca="1">VLOOKUP(RANDBETWEEN('All GCSE topics'!$A$2,'All GCSE topics'!$A$16),'All GCSE topics'!$A$2:$B$16,2,FALSE)</f>
        <v>English Literature</v>
      </c>
      <c r="I17" s="27" t="str">
        <f ca="1">VLOOKUP(RANDBETWEEN('All GCSE topics'!$A$2,'All GCSE topics'!$A$16),'All GCSE topics'!$A$2:$B$16,2,FALSE)</f>
        <v>French</v>
      </c>
      <c r="J17" s="27" t="str">
        <f ca="1">VLOOKUP(RANDBETWEEN('All GCSE topics'!$A$2,'All GCSE topics'!$A$16),'All GCSE topics'!$A$2:$B$16,2,FALSE)</f>
        <v>Religious Studies</v>
      </c>
    </row>
    <row r="18" spans="1:10" ht="27" customHeight="1" x14ac:dyDescent="0.25">
      <c r="A18" s="28">
        <v>2</v>
      </c>
      <c r="B18" s="29">
        <f t="shared" si="0"/>
        <v>0.70833333333333359</v>
      </c>
      <c r="C18" s="29">
        <f>B18+TIME(0,$M$2,0)</f>
        <v>0.72569444444444475</v>
      </c>
      <c r="D18" s="30" t="str">
        <f ca="1">VLOOKUP(RANDBETWEEN('All GCSE topics'!$A$2,'All GCSE topics'!$A$16),'All GCSE topics'!$A$2:$B$16,2,FALSE)</f>
        <v>Geography</v>
      </c>
      <c r="E18" s="30" t="str">
        <f ca="1">VLOOKUP(RANDBETWEEN('All GCSE topics'!$A$2,'All GCSE topics'!$A$16),'All GCSE topics'!$A$2:$B$16,2,FALSE)</f>
        <v>Physics</v>
      </c>
      <c r="F18" s="30" t="str">
        <f ca="1">VLOOKUP(RANDBETWEEN('All GCSE topics'!$A$2,'All GCSE topics'!$A$16),'All GCSE topics'!$A$2:$B$16,2,FALSE)</f>
        <v>Religious Studies</v>
      </c>
      <c r="G18" s="30" t="str">
        <f ca="1">VLOOKUP(RANDBETWEEN('All GCSE topics'!$A$2,'All GCSE topics'!$A$16),'All GCSE topics'!$A$2:$B$16,2,FALSE)</f>
        <v>Computer Science</v>
      </c>
      <c r="H18" s="30" t="str">
        <f ca="1">VLOOKUP(RANDBETWEEN('All GCSE topics'!$A$2,'All GCSE topics'!$A$16),'All GCSE topics'!$A$2:$B$16,2,FALSE)</f>
        <v>Mathematics</v>
      </c>
      <c r="I18" s="30" t="str">
        <f ca="1">VLOOKUP(RANDBETWEEN('All GCSE topics'!$A$2,'All GCSE topics'!$A$16),'All GCSE topics'!$A$2:$B$16,2,FALSE)</f>
        <v>Physical Education</v>
      </c>
      <c r="J18" s="30" t="str">
        <f ca="1">VLOOKUP(RANDBETWEEN('All GCSE topics'!$A$2,'All GCSE topics'!$A$16),'All GCSE topics'!$A$2:$B$16,2,FALSE)</f>
        <v>History</v>
      </c>
    </row>
    <row r="19" spans="1:10" ht="27" customHeight="1" x14ac:dyDescent="0.25">
      <c r="A19" s="31">
        <v>3</v>
      </c>
      <c r="B19" s="32">
        <f t="shared" si="0"/>
        <v>0.72916666666666696</v>
      </c>
      <c r="C19" s="32">
        <f>B19+TIME(0,$M$2,0)</f>
        <v>0.74652777777777812</v>
      </c>
      <c r="D19" s="33" t="str">
        <f ca="1">VLOOKUP(RANDBETWEEN('All GCSE topics'!$A$2,'All GCSE topics'!$A$16),'All GCSE topics'!$A$2:$B$16,2,FALSE)</f>
        <v>Physics</v>
      </c>
      <c r="E19" s="33" t="str">
        <f ca="1">VLOOKUP(RANDBETWEEN('All GCSE topics'!$A$2,'All GCSE topics'!$A$16),'All GCSE topics'!$A$2:$B$16,2,FALSE)</f>
        <v>Physical Education</v>
      </c>
      <c r="F19" s="33" t="str">
        <f ca="1">VLOOKUP(RANDBETWEEN('All GCSE topics'!$A$2,'All GCSE topics'!$A$16),'All GCSE topics'!$A$2:$B$16,2,FALSE)</f>
        <v>English Literature</v>
      </c>
      <c r="G19" s="33" t="str">
        <f ca="1">VLOOKUP(RANDBETWEEN('All GCSE topics'!$A$2,'All GCSE topics'!$A$16),'All GCSE topics'!$A$2:$B$16,2,FALSE)</f>
        <v>Physical Education</v>
      </c>
      <c r="H19" s="33" t="str">
        <f ca="1">VLOOKUP(RANDBETWEEN('All GCSE topics'!$A$2,'All GCSE topics'!$A$16),'All GCSE topics'!$A$2:$B$16,2,FALSE)</f>
        <v>Physical Education</v>
      </c>
      <c r="I19" s="33" t="str">
        <f ca="1">VLOOKUP(RANDBETWEEN('All GCSE topics'!$A$2,'All GCSE topics'!$A$16),'All GCSE topics'!$A$2:$B$16,2,FALSE)</f>
        <v>Mathematics</v>
      </c>
      <c r="J19" s="33" t="str">
        <f ca="1">VLOOKUP(RANDBETWEEN('All GCSE topics'!$A$2,'All GCSE topics'!$A$16),'All GCSE topics'!$A$2:$B$16,2,FALSE)</f>
        <v>Chemistry</v>
      </c>
    </row>
    <row r="20" spans="1:10" ht="27" customHeight="1" x14ac:dyDescent="0.25">
      <c r="A20" s="34">
        <v>4</v>
      </c>
      <c r="B20" s="35">
        <f t="shared" si="0"/>
        <v>0.75000000000000033</v>
      </c>
      <c r="C20" s="35">
        <f>B20+TIME(0,$M$2,0)</f>
        <v>0.76736111111111149</v>
      </c>
      <c r="D20" s="36" t="str">
        <f ca="1">VLOOKUP(RANDBETWEEN('All GCSE topics'!$A$2,'All GCSE topics'!$A$16),'All GCSE topics'!$A$2:$B$16,2,FALSE)</f>
        <v>English Language</v>
      </c>
      <c r="E20" s="36" t="str">
        <f ca="1">VLOOKUP(RANDBETWEEN('All GCSE topics'!$A$2,'All GCSE topics'!$A$16),'All GCSE topics'!$A$2:$B$16,2,FALSE)</f>
        <v>History</v>
      </c>
      <c r="F20" s="36" t="str">
        <f ca="1">VLOOKUP(RANDBETWEEN('All GCSE topics'!$A$2,'All GCSE topics'!$A$16),'All GCSE topics'!$A$2:$B$16,2,FALSE)</f>
        <v>Music</v>
      </c>
      <c r="G20" s="36" t="str">
        <f ca="1">VLOOKUP(RANDBETWEEN('All GCSE topics'!$A$2,'All GCSE topics'!$A$16),'All GCSE topics'!$A$2:$B$16,2,FALSE)</f>
        <v>Religious Studies</v>
      </c>
      <c r="H20" s="36" t="str">
        <f ca="1">VLOOKUP(RANDBETWEEN('All GCSE topics'!$A$2,'All GCSE topics'!$A$16),'All GCSE topics'!$A$2:$B$16,2,FALSE)</f>
        <v>Spanish</v>
      </c>
      <c r="I20" s="36" t="str">
        <f ca="1">VLOOKUP(RANDBETWEEN('All GCSE topics'!$A$2,'All GCSE topics'!$A$16),'All GCSE topics'!$A$2:$B$16,2,FALSE)</f>
        <v>History</v>
      </c>
      <c r="J20" s="36" t="str">
        <f ca="1">VLOOKUP(RANDBETWEEN('All GCSE topics'!$A$2,'All GCSE topics'!$A$16),'All GCSE topics'!$A$2:$B$16,2,FALSE)</f>
        <v>Chemistry</v>
      </c>
    </row>
    <row r="21" spans="1:10" ht="27" customHeight="1" x14ac:dyDescent="0.25">
      <c r="A21" s="38"/>
      <c r="B21" s="37">
        <f t="shared" si="0"/>
        <v>0.7708333333333337</v>
      </c>
      <c r="C21" s="37">
        <f>B21+TIME(0,30,0)</f>
        <v>0.79166666666666707</v>
      </c>
      <c r="D21" s="76" t="s">
        <v>113</v>
      </c>
      <c r="E21" s="74"/>
      <c r="F21" s="74"/>
      <c r="G21" s="74"/>
      <c r="H21" s="74"/>
      <c r="I21" s="74"/>
      <c r="J21" s="75"/>
    </row>
    <row r="22" spans="1:10" ht="27" customHeight="1" x14ac:dyDescent="0.25">
      <c r="A22" s="25">
        <v>1</v>
      </c>
      <c r="B22" s="26">
        <f>C21+TIME(0,0,0)</f>
        <v>0.79166666666666707</v>
      </c>
      <c r="C22" s="26">
        <f>B22+TIME(0,$M$2,0)</f>
        <v>0.80902777777777823</v>
      </c>
      <c r="D22" s="27" t="str">
        <f ca="1">VLOOKUP(RANDBETWEEN('All GCSE topics'!$A$2,'All GCSE topics'!$A$16),'All GCSE topics'!$A$2:$B$16,2,FALSE)</f>
        <v>Mathematics</v>
      </c>
      <c r="E22" s="27" t="str">
        <f ca="1">VLOOKUP(RANDBETWEEN('All GCSE topics'!$A$2,'All GCSE topics'!$A$16),'All GCSE topics'!$A$2:$B$16,2,FALSE)</f>
        <v>Spanish</v>
      </c>
      <c r="F22" s="27" t="str">
        <f ca="1">VLOOKUP(RANDBETWEEN('All GCSE topics'!$A$2,'All GCSE topics'!$A$16),'All GCSE topics'!$A$2:$B$16,2,FALSE)</f>
        <v>History</v>
      </c>
      <c r="G22" s="27" t="str">
        <f ca="1">VLOOKUP(RANDBETWEEN('All GCSE topics'!$A$2,'All GCSE topics'!$A$16),'All GCSE topics'!$A$2:$B$16,2,FALSE)</f>
        <v>Geography</v>
      </c>
      <c r="H22" s="27" t="str">
        <f ca="1">VLOOKUP(RANDBETWEEN('All GCSE topics'!$A$2,'All GCSE topics'!$A$16),'All GCSE topics'!$A$2:$B$16,2,FALSE)</f>
        <v>Mathematics</v>
      </c>
      <c r="I22" s="27" t="str">
        <f ca="1">VLOOKUP(RANDBETWEEN('All GCSE topics'!$A$2,'All GCSE topics'!$A$16),'All GCSE topics'!$A$2:$B$16,2,FALSE)</f>
        <v>Geography</v>
      </c>
      <c r="J22" s="27" t="str">
        <f ca="1">VLOOKUP(RANDBETWEEN('All GCSE topics'!$A$2,'All GCSE topics'!$A$16),'All GCSE topics'!$A$2:$B$16,2,FALSE)</f>
        <v>Religious Studies</v>
      </c>
    </row>
    <row r="23" spans="1:10" ht="27" customHeight="1" x14ac:dyDescent="0.25">
      <c r="A23" s="28">
        <v>2</v>
      </c>
      <c r="B23" s="29">
        <f t="shared" si="0"/>
        <v>0.81250000000000044</v>
      </c>
      <c r="C23" s="29">
        <f>B23+TIME(0,$M$2,0)</f>
        <v>0.8298611111111116</v>
      </c>
      <c r="D23" s="30" t="str">
        <f ca="1">VLOOKUP(RANDBETWEEN('All GCSE topics'!$A$2,'All GCSE topics'!$A$16),'All GCSE topics'!$A$2:$B$16,2,FALSE)</f>
        <v>History</v>
      </c>
      <c r="E23" s="30" t="str">
        <f ca="1">VLOOKUP(RANDBETWEEN('All GCSE topics'!$A$2,'All GCSE topics'!$A$16),'All GCSE topics'!$A$2:$B$16,2,FALSE)</f>
        <v>Physics</v>
      </c>
      <c r="F23" s="30" t="str">
        <f ca="1">VLOOKUP(RANDBETWEEN('All GCSE topics'!$A$2,'All GCSE topics'!$A$16),'All GCSE topics'!$A$2:$B$16,2,FALSE)</f>
        <v>Physical Education</v>
      </c>
      <c r="G23" s="30" t="str">
        <f ca="1">VLOOKUP(RANDBETWEEN('All GCSE topics'!$A$2,'All GCSE topics'!$A$16),'All GCSE topics'!$A$2:$B$16,2,FALSE)</f>
        <v>French</v>
      </c>
      <c r="H23" s="30" t="str">
        <f ca="1">VLOOKUP(RANDBETWEEN('All GCSE topics'!$A$2,'All GCSE topics'!$A$16),'All GCSE topics'!$A$2:$B$16,2,FALSE)</f>
        <v>History</v>
      </c>
      <c r="I23" s="30" t="str">
        <f ca="1">VLOOKUP(RANDBETWEEN('All GCSE topics'!$A$2,'All GCSE topics'!$A$16),'All GCSE topics'!$A$2:$B$16,2,FALSE)</f>
        <v>Business Studies</v>
      </c>
      <c r="J23" s="30" t="str">
        <f ca="1">VLOOKUP(RANDBETWEEN('All GCSE topics'!$A$2,'All GCSE topics'!$A$16),'All GCSE topics'!$A$2:$B$16,2,FALSE)</f>
        <v>Mathematics</v>
      </c>
    </row>
    <row r="24" spans="1:10" ht="27" customHeight="1" x14ac:dyDescent="0.25">
      <c r="A24" s="31">
        <v>3</v>
      </c>
      <c r="B24" s="32">
        <f t="shared" si="0"/>
        <v>0.83333333333333381</v>
      </c>
      <c r="C24" s="32">
        <f>B24+TIME(0,$M$2,0)</f>
        <v>0.85069444444444497</v>
      </c>
      <c r="D24" s="33" t="str">
        <f ca="1">VLOOKUP(RANDBETWEEN('All GCSE topics'!$A$2,'All GCSE topics'!$A$16),'All GCSE topics'!$A$2:$B$16,2,FALSE)</f>
        <v>Geography</v>
      </c>
      <c r="E24" s="33" t="str">
        <f ca="1">VLOOKUP(RANDBETWEEN('All GCSE topics'!$A$2,'All GCSE topics'!$A$16),'All GCSE topics'!$A$2:$B$16,2,FALSE)</f>
        <v>Biology</v>
      </c>
      <c r="F24" s="33" t="str">
        <f ca="1">VLOOKUP(RANDBETWEEN('All GCSE topics'!$A$2,'All GCSE topics'!$A$16),'All GCSE topics'!$A$2:$B$16,2,FALSE)</f>
        <v>Music</v>
      </c>
      <c r="G24" s="33" t="str">
        <f ca="1">VLOOKUP(RANDBETWEEN('All GCSE topics'!$A$2,'All GCSE topics'!$A$16),'All GCSE topics'!$A$2:$B$16,2,FALSE)</f>
        <v>Physical Education</v>
      </c>
      <c r="H24" s="33" t="str">
        <f ca="1">VLOOKUP(RANDBETWEEN('All GCSE topics'!$A$2,'All GCSE topics'!$A$16),'All GCSE topics'!$A$2:$B$16,2,FALSE)</f>
        <v>French</v>
      </c>
      <c r="I24" s="33" t="str">
        <f ca="1">VLOOKUP(RANDBETWEEN('All GCSE topics'!$A$2,'All GCSE topics'!$A$16),'All GCSE topics'!$A$2:$B$16,2,FALSE)</f>
        <v>French</v>
      </c>
      <c r="J24" s="33" t="str">
        <f ca="1">VLOOKUP(RANDBETWEEN('All GCSE topics'!$A$2,'All GCSE topics'!$A$16),'All GCSE topics'!$A$2:$B$16,2,FALSE)</f>
        <v>Chemistry</v>
      </c>
    </row>
    <row r="25" spans="1:10" ht="27" customHeight="1" x14ac:dyDescent="0.25">
      <c r="A25" s="34">
        <v>4</v>
      </c>
      <c r="B25" s="35">
        <f t="shared" si="0"/>
        <v>0.85416666666666718</v>
      </c>
      <c r="C25" s="35">
        <f>B25+TIME(0,$M$2,0)</f>
        <v>0.87152777777777835</v>
      </c>
      <c r="D25" s="36" t="str">
        <f ca="1">VLOOKUP(RANDBETWEEN('All GCSE topics'!$A$2,'All GCSE topics'!$A$16),'All GCSE topics'!$A$2:$B$16,2,FALSE)</f>
        <v>Computer Science</v>
      </c>
      <c r="E25" s="36" t="str">
        <f ca="1">VLOOKUP(RANDBETWEEN('All GCSE topics'!$A$2,'All GCSE topics'!$A$16),'All GCSE topics'!$A$2:$B$16,2,FALSE)</f>
        <v>Music</v>
      </c>
      <c r="F25" s="36" t="str">
        <f ca="1">VLOOKUP(RANDBETWEEN('All GCSE topics'!$A$2,'All GCSE topics'!$A$16),'All GCSE topics'!$A$2:$B$16,2,FALSE)</f>
        <v>Biology</v>
      </c>
      <c r="G25" s="36" t="str">
        <f ca="1">VLOOKUP(RANDBETWEEN('All GCSE topics'!$A$2,'All GCSE topics'!$A$16),'All GCSE topics'!$A$2:$B$16,2,FALSE)</f>
        <v>Religious Studies</v>
      </c>
      <c r="H25" s="36" t="str">
        <f ca="1">VLOOKUP(RANDBETWEEN('All GCSE topics'!$A$2,'All GCSE topics'!$A$16),'All GCSE topics'!$A$2:$B$16,2,FALSE)</f>
        <v>English Language</v>
      </c>
      <c r="I25" s="36" t="str">
        <f ca="1">VLOOKUP(RANDBETWEEN('All GCSE topics'!$A$2,'All GCSE topics'!$A$16),'All GCSE topics'!$A$2:$B$16,2,FALSE)</f>
        <v>Business Studies</v>
      </c>
      <c r="J25" s="36" t="str">
        <f ca="1">VLOOKUP(RANDBETWEEN('All GCSE topics'!$A$2,'All GCSE topics'!$A$16),'All GCSE topics'!$A$2:$B$16,2,FALSE)</f>
        <v>Mathematics</v>
      </c>
    </row>
    <row r="26" spans="1:10" ht="27" customHeight="1" x14ac:dyDescent="0.25">
      <c r="A26" s="38"/>
      <c r="B26" s="37">
        <f t="shared" si="0"/>
        <v>0.87500000000000056</v>
      </c>
      <c r="C26" s="37">
        <f>B26+TIME(0,30,0)</f>
        <v>0.89583333333333393</v>
      </c>
      <c r="D26" s="76" t="s">
        <v>113</v>
      </c>
      <c r="E26" s="74"/>
      <c r="F26" s="74"/>
      <c r="G26" s="74"/>
      <c r="H26" s="74"/>
      <c r="I26" s="74"/>
      <c r="J26" s="75"/>
    </row>
    <row r="27" spans="1:10" ht="27" customHeight="1" x14ac:dyDescent="0.25">
      <c r="A27" s="25">
        <v>1</v>
      </c>
      <c r="B27" s="26">
        <f>C26+TIME(0,0,0)</f>
        <v>0.89583333333333393</v>
      </c>
      <c r="C27" s="26">
        <f>B27+TIME(0,$M$2,0)</f>
        <v>0.91319444444444509</v>
      </c>
      <c r="D27" s="27" t="str">
        <f ca="1">VLOOKUP(RANDBETWEEN('All GCSE topics'!$A$2,'All GCSE topics'!$A$16),'All GCSE topics'!$A$2:$B$16,2,FALSE)</f>
        <v>Physical Education</v>
      </c>
      <c r="E27" s="27" t="str">
        <f ca="1">VLOOKUP(RANDBETWEEN('All GCSE topics'!$A$2,'All GCSE topics'!$A$16),'All GCSE topics'!$A$2:$B$16,2,FALSE)</f>
        <v>French</v>
      </c>
      <c r="F27" s="27" t="str">
        <f ca="1">VLOOKUP(RANDBETWEEN('All GCSE topics'!$A$2,'All GCSE topics'!$A$16),'All GCSE topics'!$A$2:$B$16,2,FALSE)</f>
        <v>French</v>
      </c>
      <c r="G27" s="27" t="str">
        <f ca="1">VLOOKUP(RANDBETWEEN('All GCSE topics'!$A$2,'All GCSE topics'!$A$16),'All GCSE topics'!$A$2:$B$16,2,FALSE)</f>
        <v>Physical Education</v>
      </c>
      <c r="H27" s="27" t="str">
        <f ca="1">VLOOKUP(RANDBETWEEN('All GCSE topics'!$A$2,'All GCSE topics'!$A$16),'All GCSE topics'!$A$2:$B$16,2,FALSE)</f>
        <v>Physical Education</v>
      </c>
      <c r="I27" s="27" t="str">
        <f ca="1">VLOOKUP(RANDBETWEEN('All GCSE topics'!$A$2,'All GCSE topics'!$A$16),'All GCSE topics'!$A$2:$B$16,2,FALSE)</f>
        <v>Mathematics</v>
      </c>
      <c r="J27" s="27" t="str">
        <f ca="1">VLOOKUP(RANDBETWEEN('All GCSE topics'!$A$2,'All GCSE topics'!$A$16),'All GCSE topics'!$A$2:$B$16,2,FALSE)</f>
        <v>Business Studies</v>
      </c>
    </row>
    <row r="28" spans="1:10" ht="27" customHeight="1" x14ac:dyDescent="0.25">
      <c r="A28" s="28">
        <v>2</v>
      </c>
      <c r="B28" s="29">
        <f t="shared" si="0"/>
        <v>0.9166666666666673</v>
      </c>
      <c r="C28" s="29">
        <f t="shared" ref="C28:C30" si="1">B28+TIME(0,$M$2,0)</f>
        <v>0.93402777777777846</v>
      </c>
      <c r="D28" s="30" t="str">
        <f ca="1">VLOOKUP(RANDBETWEEN('All GCSE topics'!$A$2,'All GCSE topics'!$A$16),'All GCSE topics'!$A$2:$B$16,2,FALSE)</f>
        <v>Spanish</v>
      </c>
      <c r="E28" s="30" t="str">
        <f ca="1">VLOOKUP(RANDBETWEEN('All GCSE topics'!$A$2,'All GCSE topics'!$A$16),'All GCSE topics'!$A$2:$B$16,2,FALSE)</f>
        <v>History</v>
      </c>
      <c r="F28" s="30" t="str">
        <f ca="1">VLOOKUP(RANDBETWEEN('All GCSE topics'!$A$2,'All GCSE topics'!$A$16),'All GCSE topics'!$A$2:$B$16,2,FALSE)</f>
        <v>Physical Education</v>
      </c>
      <c r="G28" s="30" t="str">
        <f ca="1">VLOOKUP(RANDBETWEEN('All GCSE topics'!$A$2,'All GCSE topics'!$A$16),'All GCSE topics'!$A$2:$B$16,2,FALSE)</f>
        <v>Chemistry</v>
      </c>
      <c r="H28" s="30" t="str">
        <f ca="1">VLOOKUP(RANDBETWEEN('All GCSE topics'!$A$2,'All GCSE topics'!$A$16),'All GCSE topics'!$A$2:$B$16,2,FALSE)</f>
        <v>English Language</v>
      </c>
      <c r="I28" s="30" t="str">
        <f ca="1">VLOOKUP(RANDBETWEEN('All GCSE topics'!$A$2,'All GCSE topics'!$A$16),'All GCSE topics'!$A$2:$B$16,2,FALSE)</f>
        <v>Mathematics</v>
      </c>
      <c r="J28" s="30" t="str">
        <f ca="1">VLOOKUP(RANDBETWEEN('All GCSE topics'!$A$2,'All GCSE topics'!$A$16),'All GCSE topics'!$A$2:$B$16,2,FALSE)</f>
        <v>Spanish</v>
      </c>
    </row>
    <row r="29" spans="1:10" ht="27" customHeight="1" x14ac:dyDescent="0.25">
      <c r="A29" s="31">
        <v>3</v>
      </c>
      <c r="B29" s="32">
        <f t="shared" si="0"/>
        <v>0.93750000000000067</v>
      </c>
      <c r="C29" s="32">
        <f t="shared" si="1"/>
        <v>0.95486111111111183</v>
      </c>
      <c r="D29" s="33" t="str">
        <f ca="1">VLOOKUP(RANDBETWEEN('All GCSE topics'!$A$2,'All GCSE topics'!$A$16),'All GCSE topics'!$A$2:$B$16,2,FALSE)</f>
        <v>Computer Science</v>
      </c>
      <c r="E29" s="33" t="str">
        <f ca="1">VLOOKUP(RANDBETWEEN('All GCSE topics'!$A$2,'All GCSE topics'!$A$16),'All GCSE topics'!$A$2:$B$16,2,FALSE)</f>
        <v>Mathematics</v>
      </c>
      <c r="F29" s="33" t="str">
        <f ca="1">VLOOKUP(RANDBETWEEN('All GCSE topics'!$A$2,'All GCSE topics'!$A$16),'All GCSE topics'!$A$2:$B$16,2,FALSE)</f>
        <v>French</v>
      </c>
      <c r="G29" s="33" t="str">
        <f ca="1">VLOOKUP(RANDBETWEEN('All GCSE topics'!$A$2,'All GCSE topics'!$A$16),'All GCSE topics'!$A$2:$B$16,2,FALSE)</f>
        <v>Biology</v>
      </c>
      <c r="H29" s="33" t="str">
        <f ca="1">VLOOKUP(RANDBETWEEN('All GCSE topics'!$A$2,'All GCSE topics'!$A$16),'All GCSE topics'!$A$2:$B$16,2,FALSE)</f>
        <v>Biology</v>
      </c>
      <c r="I29" s="33" t="str">
        <f ca="1">VLOOKUP(RANDBETWEEN('All GCSE topics'!$A$2,'All GCSE topics'!$A$16),'All GCSE topics'!$A$2:$B$16,2,FALSE)</f>
        <v>French</v>
      </c>
      <c r="J29" s="33" t="str">
        <f ca="1">VLOOKUP(RANDBETWEEN('All GCSE topics'!$A$2,'All GCSE topics'!$A$16),'All GCSE topics'!$A$2:$B$16,2,FALSE)</f>
        <v>Physics</v>
      </c>
    </row>
    <row r="30" spans="1:10" ht="27" customHeight="1" x14ac:dyDescent="0.25">
      <c r="A30" s="34">
        <v>4</v>
      </c>
      <c r="B30" s="35">
        <f t="shared" si="0"/>
        <v>0.95833333333333404</v>
      </c>
      <c r="C30" s="35">
        <f t="shared" si="1"/>
        <v>0.9756944444444452</v>
      </c>
      <c r="D30" s="36" t="str">
        <f ca="1">VLOOKUP(RANDBETWEEN('All GCSE topics'!$A$2,'All GCSE topics'!$A$16),'All GCSE topics'!$A$2:$B$16,2,FALSE)</f>
        <v>Chemistry</v>
      </c>
      <c r="E30" s="36" t="str">
        <f ca="1">VLOOKUP(RANDBETWEEN('All GCSE topics'!$A$2,'All GCSE topics'!$A$16),'All GCSE topics'!$A$2:$B$16,2,FALSE)</f>
        <v>Business Studies</v>
      </c>
      <c r="F30" s="36" t="str">
        <f ca="1">VLOOKUP(RANDBETWEEN('All GCSE topics'!$A$2,'All GCSE topics'!$A$16),'All GCSE topics'!$A$2:$B$16,2,FALSE)</f>
        <v>Business Studies</v>
      </c>
      <c r="G30" s="36" t="str">
        <f ca="1">VLOOKUP(RANDBETWEEN('All GCSE topics'!$A$2,'All GCSE topics'!$A$16),'All GCSE topics'!$A$2:$B$16,2,FALSE)</f>
        <v>Geography</v>
      </c>
      <c r="H30" s="36" t="str">
        <f ca="1">VLOOKUP(RANDBETWEEN('All GCSE topics'!$A$2,'All GCSE topics'!$A$16),'All GCSE topics'!$A$2:$B$16,2,FALSE)</f>
        <v>English Literature</v>
      </c>
      <c r="I30" s="36" t="str">
        <f ca="1">VLOOKUP(RANDBETWEEN('All GCSE topics'!$A$2,'All GCSE topics'!$A$16),'All GCSE topics'!$A$2:$B$16,2,FALSE)</f>
        <v>Mathematics</v>
      </c>
      <c r="J30" s="36" t="str">
        <f ca="1">VLOOKUP(RANDBETWEEN('All GCSE topics'!$A$2,'All GCSE topics'!$A$16),'All GCSE topics'!$A$2:$B$16,2,FALSE)</f>
        <v>Computer Science</v>
      </c>
    </row>
    <row r="31" spans="1:10" ht="27" customHeight="1" x14ac:dyDescent="0.25">
      <c r="A31" s="77" t="s">
        <v>106</v>
      </c>
      <c r="B31" s="77"/>
      <c r="C31" s="77"/>
      <c r="D31" s="77"/>
      <c r="E31" s="77"/>
      <c r="F31" s="77"/>
      <c r="G31" s="77"/>
      <c r="H31" s="77"/>
      <c r="I31" s="77"/>
      <c r="J31" s="77"/>
    </row>
    <row r="32" spans="1:10" ht="27" customHeight="1" x14ac:dyDescent="0.25">
      <c r="A32" t="s">
        <v>114</v>
      </c>
    </row>
    <row r="33" spans="1:1" ht="27" customHeight="1" x14ac:dyDescent="0.25">
      <c r="A33" t="s">
        <v>115</v>
      </c>
    </row>
    <row r="34" spans="1:1" ht="27" customHeight="1" x14ac:dyDescent="0.25">
      <c r="A34" t="s">
        <v>116</v>
      </c>
    </row>
  </sheetData>
  <protectedRanges>
    <protectedRange sqref="A32:J34" name="Range8"/>
    <protectedRange sqref="M1:M2" name="Range1"/>
    <protectedRange sqref="D2:J5 D7:J10 D12:J15 D17:J20 D22:J25 D27:J30" name="Range2"/>
  </protectedRanges>
  <mergeCells count="6">
    <mergeCell ref="A31:J31"/>
    <mergeCell ref="D6:J6"/>
    <mergeCell ref="D11:J11"/>
    <mergeCell ref="D16:J16"/>
    <mergeCell ref="D21:J21"/>
    <mergeCell ref="D26:J26"/>
  </mergeCells>
  <pageMargins left="0.25" right="0.25" top="0.75" bottom="0.75" header="0.3" footer="0.3"/>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All GCSE topics</vt:lpstr>
      <vt:lpstr>Weekly GCSE Revision </vt:lpstr>
      <vt:lpstr>Weekly Timetable (term time)</vt:lpstr>
      <vt:lpstr>Weekly Timetable (holidays)</vt:lpstr>
      <vt:lpstr>Weekly Timetable (Example)</vt:lpstr>
      <vt:lpstr>'Weekly Timetable (Example)'!Print_Area</vt:lpstr>
      <vt:lpstr>'Weekly Timetable (holidays)'!Print_Area</vt:lpstr>
      <vt:lpstr>'Weekly Timetable (term time)'!Print_Area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Revision Timetable Template</dc:title>
  <dc:subject/>
  <dc:creator>Kev Huntley</dc:creator>
  <cp:keywords/>
  <dc:description/>
  <cp:lastModifiedBy>Kev Huntley</cp:lastModifiedBy>
  <cp:revision/>
  <cp:lastPrinted>2025-09-13T05:48:28Z</cp:lastPrinted>
  <dcterms:created xsi:type="dcterms:W3CDTF">2024-07-13T13:53:53Z</dcterms:created>
  <dcterms:modified xsi:type="dcterms:W3CDTF">2025-09-28T05:20:42Z</dcterms:modified>
  <cp:category/>
  <cp:contentStatus/>
</cp:coreProperties>
</file>